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ado\Downloads\"/>
    </mc:Choice>
  </mc:AlternateContent>
  <xr:revisionPtr revIDLastSave="0" documentId="13_ncr:1_{BFE3F10A-4DAB-4D4A-A817-A7A5C8003B24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SAŽETAK" sheetId="1" r:id="rId1"/>
    <sheet name=" Račun prihoda i rashoda novo" sheetId="12" r:id="rId2"/>
    <sheet name="Prihodi i rashodi po izvori (2" sheetId="14" r:id="rId3"/>
    <sheet name="Rashodi prema funkcijskoj kl" sheetId="11" r:id="rId4"/>
    <sheet name="Račun financiranja" sheetId="6" r:id="rId5"/>
    <sheet name="POSEBNI DIO" sheetId="10" r:id="rId6"/>
  </sheets>
  <definedNames>
    <definedName name="_xlnm._FilterDatabase" localSheetId="1" hidden="1">' Račun prihoda i rashoda novo'!$A$10:$I$179</definedName>
    <definedName name="_xlnm._FilterDatabase" localSheetId="5" hidden="1">'POSEBNI DIO'!$A$10:$I$421</definedName>
    <definedName name="_xlnm.Print_Titles" localSheetId="1">' Račun prihoda i rashoda novo'!$9:$9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6" i="12" l="1"/>
  <c r="F147" i="12"/>
  <c r="F173" i="12"/>
  <c r="F163" i="12"/>
  <c r="F161" i="12"/>
  <c r="F160" i="12"/>
  <c r="F145" i="12"/>
  <c r="F143" i="12"/>
  <c r="F142" i="12"/>
  <c r="F141" i="12"/>
  <c r="F126" i="12"/>
  <c r="E176" i="12" l="1"/>
  <c r="E175" i="12" s="1"/>
  <c r="F58" i="12"/>
  <c r="F55" i="12"/>
  <c r="F54" i="12"/>
  <c r="F37" i="12"/>
  <c r="B39" i="14"/>
  <c r="B47" i="14"/>
  <c r="H149" i="10" l="1"/>
  <c r="H148" i="10" s="1"/>
  <c r="H147" i="10" s="1"/>
  <c r="H145" i="10"/>
  <c r="H144" i="10" s="1"/>
  <c r="H143" i="10" s="1"/>
  <c r="H141" i="10"/>
  <c r="H140" i="10" s="1"/>
  <c r="H139" i="10" s="1"/>
  <c r="H238" i="10" l="1"/>
  <c r="H128" i="10" l="1"/>
  <c r="D47" i="14"/>
  <c r="H247" i="10"/>
  <c r="H245" i="10"/>
  <c r="H243" i="10"/>
  <c r="H424" i="10"/>
  <c r="H423" i="10" s="1"/>
  <c r="G424" i="10"/>
  <c r="G423" i="10" s="1"/>
  <c r="F424" i="10"/>
  <c r="F423" i="10" s="1"/>
  <c r="E424" i="10"/>
  <c r="E423" i="10" s="1"/>
  <c r="H242" i="10" l="1"/>
  <c r="G367" i="10"/>
  <c r="H353" i="10"/>
  <c r="G353" i="10"/>
  <c r="G350" i="10"/>
  <c r="H344" i="10"/>
  <c r="H343" i="10" s="1"/>
  <c r="G344" i="10"/>
  <c r="G343" i="10" s="1"/>
  <c r="H40" i="10"/>
  <c r="H39" i="10"/>
  <c r="G40" i="10"/>
  <c r="G39" i="10" s="1"/>
  <c r="F133" i="10"/>
  <c r="F132" i="10" s="1"/>
  <c r="E133" i="10"/>
  <c r="E132" i="10"/>
  <c r="F130" i="10"/>
  <c r="E130" i="10"/>
  <c r="G128" i="10"/>
  <c r="F128" i="10"/>
  <c r="E128" i="10"/>
  <c r="F126" i="10"/>
  <c r="E126" i="10"/>
  <c r="I89" i="10"/>
  <c r="I88" i="10" s="1"/>
  <c r="H360" i="10"/>
  <c r="H359" i="10" s="1"/>
  <c r="H358" i="10" s="1"/>
  <c r="I83" i="10"/>
  <c r="I82" i="10" s="1"/>
  <c r="F367" i="10"/>
  <c r="F147" i="10"/>
  <c r="F119" i="10"/>
  <c r="F118" i="10" s="1"/>
  <c r="F116" i="10"/>
  <c r="F114" i="10"/>
  <c r="F112" i="10"/>
  <c r="F125" i="10" l="1"/>
  <c r="F124" i="10" s="1"/>
  <c r="F123" i="10" s="1"/>
  <c r="F122" i="10" s="1"/>
  <c r="E125" i="10"/>
  <c r="E124" i="10" s="1"/>
  <c r="E123" i="10" s="1"/>
  <c r="E122" i="10" s="1"/>
  <c r="F111" i="10"/>
  <c r="F110" i="10" s="1"/>
  <c r="F109" i="10" s="1"/>
  <c r="F108" i="10" s="1"/>
  <c r="F138" i="10"/>
  <c r="F137" i="10" s="1"/>
  <c r="E360" i="10" l="1"/>
  <c r="E359" i="10" s="1"/>
  <c r="E358" i="10" s="1"/>
  <c r="E356" i="10"/>
  <c r="E353" i="10"/>
  <c r="E350" i="10"/>
  <c r="E347" i="10"/>
  <c r="E344" i="10"/>
  <c r="E343" i="10" s="1"/>
  <c r="E342" i="10" s="1"/>
  <c r="E335" i="10"/>
  <c r="E328" i="10" s="1"/>
  <c r="E327" i="10" s="1"/>
  <c r="E321" i="10"/>
  <c r="E319" i="10"/>
  <c r="E304" i="10"/>
  <c r="E285" i="10"/>
  <c r="E284" i="10" s="1"/>
  <c r="E267" i="10"/>
  <c r="E264" i="10"/>
  <c r="E263" i="10" s="1"/>
  <c r="E247" i="10"/>
  <c r="E245" i="10"/>
  <c r="E243" i="10"/>
  <c r="E238" i="10"/>
  <c r="E236" i="10"/>
  <c r="E156" i="10"/>
  <c r="E155" i="10"/>
  <c r="E154" i="10" s="1"/>
  <c r="E153" i="10" s="1"/>
  <c r="E152" i="10" s="1"/>
  <c r="E151" i="10" s="1"/>
  <c r="E119" i="10"/>
  <c r="E118" i="10" s="1"/>
  <c r="E116" i="10"/>
  <c r="E114" i="10"/>
  <c r="E112" i="10"/>
  <c r="E105" i="10"/>
  <c r="E104" i="10" s="1"/>
  <c r="E102" i="10"/>
  <c r="E100" i="10"/>
  <c r="E98" i="10"/>
  <c r="E97" i="10" s="1"/>
  <c r="E96" i="10" s="1"/>
  <c r="E95" i="10" s="1"/>
  <c r="E94" i="10" s="1"/>
  <c r="H86" i="10"/>
  <c r="H85" i="10" s="1"/>
  <c r="H84" i="10" s="1"/>
  <c r="H83" i="10" s="1"/>
  <c r="H82" i="10" s="1"/>
  <c r="G86" i="10"/>
  <c r="G85" i="10" s="1"/>
  <c r="G84" i="10" s="1"/>
  <c r="G83" i="10" s="1"/>
  <c r="G82" i="10" s="1"/>
  <c r="E86" i="10"/>
  <c r="E85" i="10" s="1"/>
  <c r="E83" i="10"/>
  <c r="E82" i="10" s="1"/>
  <c r="F86" i="10"/>
  <c r="F85" i="10" s="1"/>
  <c r="F84" i="10" s="1"/>
  <c r="F83" i="10" s="1"/>
  <c r="F82" i="10" s="1"/>
  <c r="E111" i="10" l="1"/>
  <c r="E110" i="10" s="1"/>
  <c r="E109" i="10" s="1"/>
  <c r="E108" i="10" s="1"/>
  <c r="E242" i="10"/>
  <c r="E318" i="10"/>
  <c r="E317" i="10" s="1"/>
  <c r="E316" i="10" s="1"/>
  <c r="E315" i="10" s="1"/>
  <c r="G162" i="12"/>
  <c r="C39" i="14"/>
  <c r="D25" i="14"/>
  <c r="D17" i="14"/>
  <c r="C17" i="14"/>
  <c r="H409" i="10" l="1"/>
  <c r="G409" i="10"/>
  <c r="H407" i="10"/>
  <c r="H406" i="10" s="1"/>
  <c r="G407" i="10"/>
  <c r="G406" i="10" s="1"/>
  <c r="H404" i="10"/>
  <c r="H403" i="10" s="1"/>
  <c r="H402" i="10" s="1"/>
  <c r="H401" i="10" s="1"/>
  <c r="G404" i="10"/>
  <c r="G403" i="10" s="1"/>
  <c r="G402" i="10" s="1"/>
  <c r="G401" i="10" s="1"/>
  <c r="G142" i="12" l="1"/>
  <c r="G143" i="10" l="1"/>
  <c r="F105" i="10"/>
  <c r="F104" i="10" s="1"/>
  <c r="F102" i="10"/>
  <c r="F100" i="10"/>
  <c r="F98" i="10"/>
  <c r="F360" i="10"/>
  <c r="F359" i="10" s="1"/>
  <c r="F358" i="10" s="1"/>
  <c r="F353" i="10"/>
  <c r="F350" i="10"/>
  <c r="F344" i="10"/>
  <c r="F343" i="10" s="1"/>
  <c r="F238" i="10"/>
  <c r="F236" i="10"/>
  <c r="F97" i="10" l="1"/>
  <c r="F96" i="10" s="1"/>
  <c r="F40" i="10"/>
  <c r="F39" i="10" s="1"/>
  <c r="F55" i="10"/>
  <c r="F54" i="10" s="1"/>
  <c r="F53" i="10" s="1"/>
  <c r="F52" i="10" s="1"/>
  <c r="F51" i="10" s="1"/>
  <c r="F62" i="10"/>
  <c r="F61" i="10" s="1"/>
  <c r="F60" i="10" s="1"/>
  <c r="F59" i="10" s="1"/>
  <c r="F58" i="10" s="1"/>
  <c r="F92" i="10"/>
  <c r="F156" i="10"/>
  <c r="F155" i="10" s="1"/>
  <c r="F154" i="10" s="1"/>
  <c r="F153" i="10" s="1"/>
  <c r="F152" i="10" s="1"/>
  <c r="F151" i="10" s="1"/>
  <c r="F163" i="10"/>
  <c r="F162" i="10" s="1"/>
  <c r="F161" i="10" s="1"/>
  <c r="F160" i="10" s="1"/>
  <c r="F159" i="10" s="1"/>
  <c r="F171" i="10"/>
  <c r="F170" i="10" s="1"/>
  <c r="F169" i="10" s="1"/>
  <c r="F168" i="10" s="1"/>
  <c r="F167" i="10" s="1"/>
  <c r="F243" i="10"/>
  <c r="F245" i="10"/>
  <c r="F247" i="10"/>
  <c r="F365" i="10"/>
  <c r="F364" i="10" s="1"/>
  <c r="F363" i="10" s="1"/>
  <c r="F362" i="10" s="1"/>
  <c r="F401" i="10"/>
  <c r="F406" i="10"/>
  <c r="E40" i="10"/>
  <c r="E39" i="10" s="1"/>
  <c r="E62" i="10"/>
  <c r="E61" i="10" s="1"/>
  <c r="E60" i="10" s="1"/>
  <c r="E59" i="10" s="1"/>
  <c r="E58" i="10" s="1"/>
  <c r="E68" i="10"/>
  <c r="E141" i="10"/>
  <c r="E143" i="10"/>
  <c r="E145" i="10"/>
  <c r="E148" i="10"/>
  <c r="E147" i="10" s="1"/>
  <c r="E171" i="10"/>
  <c r="E170" i="10" s="1"/>
  <c r="E169" i="10" s="1"/>
  <c r="E168" i="10" s="1"/>
  <c r="E167" i="10" s="1"/>
  <c r="E365" i="10"/>
  <c r="E364" i="10" s="1"/>
  <c r="E363" i="10" s="1"/>
  <c r="E362" i="10" s="1"/>
  <c r="E370" i="10"/>
  <c r="E369" i="10" s="1"/>
  <c r="E368" i="10" s="1"/>
  <c r="E367" i="10" s="1"/>
  <c r="E393" i="10"/>
  <c r="E395" i="10"/>
  <c r="E404" i="10"/>
  <c r="E403" i="10" s="1"/>
  <c r="E402" i="10" s="1"/>
  <c r="E401" i="10" s="1"/>
  <c r="E407" i="10"/>
  <c r="E406" i="10" s="1"/>
  <c r="E409" i="10"/>
  <c r="J22" i="1"/>
  <c r="H22" i="1"/>
  <c r="F39" i="1"/>
  <c r="G36" i="1" s="1"/>
  <c r="G39" i="1" s="1"/>
  <c r="H36" i="1" s="1"/>
  <c r="H39" i="1" s="1"/>
  <c r="I36" i="1" s="1"/>
  <c r="I39" i="1" s="1"/>
  <c r="J36" i="1" s="1"/>
  <c r="J39" i="1" s="1"/>
  <c r="F95" i="10" l="1"/>
  <c r="F94" i="10" s="1"/>
  <c r="F242" i="10"/>
  <c r="F241" i="10" s="1"/>
  <c r="F158" i="10"/>
  <c r="E140" i="10"/>
  <c r="E139" i="10" s="1"/>
  <c r="E138" i="10" s="1"/>
  <c r="E137" i="10" s="1"/>
  <c r="E400" i="10"/>
  <c r="J28" i="1" l="1"/>
  <c r="G22" i="1"/>
  <c r="G217" i="10" l="1"/>
  <c r="H217" i="10"/>
  <c r="G247" i="10"/>
  <c r="G245" i="10"/>
  <c r="G243" i="10"/>
  <c r="G242" i="10" l="1"/>
  <c r="G153" i="12" l="1"/>
  <c r="G147" i="12"/>
  <c r="G146" i="12"/>
  <c r="G144" i="12"/>
  <c r="G58" i="12"/>
  <c r="G55" i="12"/>
  <c r="G54" i="12"/>
  <c r="G143" i="12" l="1"/>
  <c r="G55" i="10" l="1"/>
  <c r="G54" i="10" s="1"/>
  <c r="G53" i="10" s="1"/>
  <c r="G52" i="10" s="1"/>
  <c r="G51" i="10" s="1"/>
  <c r="H55" i="10"/>
  <c r="H54" i="10" s="1"/>
  <c r="H53" i="10" s="1"/>
  <c r="H52" i="10" s="1"/>
  <c r="H51" i="10" s="1"/>
  <c r="G62" i="10"/>
  <c r="G61" i="10" s="1"/>
  <c r="G60" i="10" s="1"/>
  <c r="G59" i="10" s="1"/>
  <c r="G58" i="10" s="1"/>
  <c r="H62" i="10"/>
  <c r="H61" i="10" s="1"/>
  <c r="H60" i="10" s="1"/>
  <c r="H59" i="10" s="1"/>
  <c r="H58" i="10" s="1"/>
  <c r="G89" i="10"/>
  <c r="G88" i="10" s="1"/>
  <c r="G98" i="10"/>
  <c r="H98" i="10"/>
  <c r="I98" i="10"/>
  <c r="G100" i="10"/>
  <c r="H100" i="10"/>
  <c r="I100" i="10"/>
  <c r="G102" i="10"/>
  <c r="H102" i="10"/>
  <c r="I102" i="10"/>
  <c r="G105" i="10"/>
  <c r="G104" i="10" s="1"/>
  <c r="H105" i="10"/>
  <c r="H104" i="10" s="1"/>
  <c r="I105" i="10"/>
  <c r="I104" i="10" s="1"/>
  <c r="H112" i="10"/>
  <c r="H114" i="10"/>
  <c r="H116" i="10"/>
  <c r="H119" i="10"/>
  <c r="H118" i="10" s="1"/>
  <c r="G156" i="10"/>
  <c r="G155" i="10" s="1"/>
  <c r="G154" i="10" s="1"/>
  <c r="G153" i="10" s="1"/>
  <c r="G152" i="10" s="1"/>
  <c r="G151" i="10" s="1"/>
  <c r="H156" i="10"/>
  <c r="H155" i="10" s="1"/>
  <c r="H154" i="10" s="1"/>
  <c r="H153" i="10" s="1"/>
  <c r="H152" i="10" s="1"/>
  <c r="H151" i="10" s="1"/>
  <c r="G163" i="10"/>
  <c r="G162" i="10" s="1"/>
  <c r="G161" i="10" s="1"/>
  <c r="G160" i="10" s="1"/>
  <c r="G159" i="10" s="1"/>
  <c r="H162" i="10"/>
  <c r="H160" i="10" s="1"/>
  <c r="H159" i="10" s="1"/>
  <c r="G170" i="10"/>
  <c r="G169" i="10" s="1"/>
  <c r="G168" i="10" s="1"/>
  <c r="G167" i="10" s="1"/>
  <c r="G238" i="10"/>
  <c r="G360" i="10"/>
  <c r="G359" i="10" s="1"/>
  <c r="G358" i="10" s="1"/>
  <c r="G365" i="10"/>
  <c r="G364" i="10" s="1"/>
  <c r="H365" i="10"/>
  <c r="H364" i="10" s="1"/>
  <c r="G388" i="10"/>
  <c r="H388" i="10"/>
  <c r="I388" i="10"/>
  <c r="I97" i="10" l="1"/>
  <c r="I96" i="10" s="1"/>
  <c r="I95" i="10" s="1"/>
  <c r="I94" i="10" s="1"/>
  <c r="H97" i="10"/>
  <c r="H96" i="10" s="1"/>
  <c r="H95" i="10" s="1"/>
  <c r="H94" i="10" s="1"/>
  <c r="G158" i="10"/>
  <c r="H158" i="10"/>
  <c r="G97" i="10"/>
  <c r="G96" i="10" s="1"/>
  <c r="G95" i="10" s="1"/>
  <c r="G94" i="10" s="1"/>
  <c r="H111" i="10"/>
  <c r="H110" i="10" s="1"/>
  <c r="H109" i="10" s="1"/>
  <c r="H108" i="10" s="1"/>
  <c r="G363" i="10" l="1"/>
  <c r="G362" i="10" s="1"/>
  <c r="H363" i="10"/>
  <c r="H362" i="10" s="1"/>
  <c r="F22" i="1" l="1"/>
  <c r="I22" i="1"/>
</calcChain>
</file>

<file path=xl/sharedStrings.xml><?xml version="1.0" encoding="utf-8"?>
<sst xmlns="http://schemas.openxmlformats.org/spreadsheetml/2006/main" count="870" uniqueCount="328">
  <si>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</si>
  <si>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</si>
  <si>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</si>
  <si>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</si>
  <si>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</si>
  <si>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</si>
  <si>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</si>
  <si>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</si>
  <si>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</si>
  <si>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</si>
  <si>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</si>
  <si>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</si>
  <si>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</si>
  <si>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</si>
  <si>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</si>
  <si>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</si>
  <si>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</si>
  <si>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</si>
  <si>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</si>
  <si>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</si>
  <si>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</si>
  <si>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</si>
  <si>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</si>
  <si>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</si>
  <si>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</si>
  <si>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</si>
  <si>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</si>
  <si>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</si>
  <si>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</si>
  <si>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</si>
  <si>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</si>
  <si>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</si>
  <si>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</si>
  <si>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</si>
  <si>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</si>
  <si>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</si>
  <si>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</si>
  <si>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</si>
  <si>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</si>
  <si>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</si>
  <si>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</si>
  <si>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</si>
  <si>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</si>
  <si>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</si>
  <si>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</si>
  <si>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iz nadležnog proračunaza financiranje redovne djelatnosti proračunskih korisnika</t>
  </si>
  <si>
    <t>Prihodi iz nadležnog proračuna za financiranje rashoda poslovanja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</si>
  <si>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</si>
  <si>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</si>
  <si>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</si>
  <si>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</si>
  <si>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</si>
  <si>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</si>
  <si>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</si>
  <si>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</si>
  <si>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</si>
  <si>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</si>
  <si>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</si>
  <si>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</si>
  <si>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Tekuće donacije</t>
  </si>
  <si>
    <t>Kapitalne donacije</t>
  </si>
  <si>
    <t>6.3.</t>
  </si>
  <si>
    <t>1.1.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</si>
  <si>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</si>
  <si>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</si>
  <si>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</si>
  <si>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</si>
  <si>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</si>
  <si>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</si>
  <si>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</si>
  <si>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</si>
  <si>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</si>
  <si>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</si>
  <si>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</si>
  <si>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</si>
  <si>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</si>
  <si>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</si>
  <si>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</si>
  <si>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</si>
  <si>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</si>
  <si>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</si>
  <si>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</si>
  <si>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</si>
  <si>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</si>
  <si>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</si>
  <si>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</si>
  <si>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</si>
  <si>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</si>
  <si>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</si>
  <si>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</si>
  <si>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</si>
  <si>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</si>
  <si>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</si>
  <si>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</si>
  <si>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</si>
  <si>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</si>
  <si>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</si>
  <si>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</si>
  <si>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</si>
  <si>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Naknade građanima i kućanstvimana temelju osiguranja i druge naknade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</si>
  <si>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</si>
  <si>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</si>
  <si>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</si>
  <si>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</si>
  <si>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</si>
  <si>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</si>
  <si>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</si>
  <si>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</si>
  <si>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</si>
  <si>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Reprezentacija</t>
  </si>
  <si>
    <t>SVEUKUPNO</t>
  </si>
  <si>
    <t>PROGRAM 1001</t>
  </si>
  <si>
    <t>Aktivnost A100001</t>
  </si>
  <si>
    <t>Izvor financiranja 1.1.</t>
  </si>
  <si>
    <t>OPĆI PRIHODI I PRIMICI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</si>
  <si>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</si>
  <si>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</si>
  <si>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</si>
  <si>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</si>
  <si>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</si>
  <si>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</si>
  <si>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</si>
  <si>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</si>
  <si>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</si>
  <si>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</si>
  <si>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</si>
  <si>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</si>
  <si>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</si>
  <si>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</si>
  <si>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INTELEKTUALNE USLUGE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</si>
  <si>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</si>
  <si>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</si>
  <si>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</si>
  <si>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</si>
  <si>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</si>
  <si>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T100041</t>
  </si>
  <si>
    <t>E-TEHNIČAR</t>
  </si>
  <si>
    <t>Plaće (Bruto)</t>
  </si>
  <si>
    <t xml:space="preserve">Materijalni rashodi </t>
  </si>
  <si>
    <t>Naknade za prijevoz, za rad na terenu i odvojeni život</t>
  </si>
  <si>
    <t>Tekući projekt T100047</t>
  </si>
  <si>
    <t>PRSTEN POTPORE V</t>
  </si>
  <si>
    <t>PROGRAM 1003</t>
  </si>
  <si>
    <t>TEKUĆE I INVESTICIJSKO ODRŽAVANJE U ŠKOLSTVU</t>
  </si>
  <si>
    <t>PROGRAM 1002</t>
  </si>
  <si>
    <t xml:space="preserve">KAPITALNO ULAGANJE </t>
  </si>
  <si>
    <t>Tekući projekt T100001</t>
  </si>
  <si>
    <t>OPREMA ŠKOLA</t>
  </si>
  <si>
    <t>ADMINISTARTIVNO, TEHNIČKO I STRUČNO OSOBLJE</t>
  </si>
  <si>
    <t>Sportska i glazbena oprema</t>
  </si>
  <si>
    <t>Tekući projekt T100005</t>
  </si>
  <si>
    <t>Ostali rashodi</t>
  </si>
  <si>
    <t>Kazne, penali i naknade štete</t>
  </si>
  <si>
    <t>Tekući projekt T100009</t>
  </si>
  <si>
    <t>OSTALE IZVANUČIONIČKE AKTIVNOSTI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</si>
  <si>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</si>
  <si>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</si>
  <si>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</si>
  <si>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</si>
  <si>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</si>
  <si>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</si>
  <si>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</si>
  <si>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T100020</t>
  </si>
  <si>
    <t>NABAVA UDŽBENIKA ZA UČENIKE</t>
  </si>
  <si>
    <t>DODATNA ULAGANJA</t>
  </si>
  <si>
    <t>DONACIJE</t>
  </si>
  <si>
    <t>VLASTITI PRIHODI</t>
  </si>
  <si>
    <t>POMOĆI</t>
  </si>
  <si>
    <t>6.7.</t>
  </si>
  <si>
    <t>VLASTITI IZVORI</t>
  </si>
  <si>
    <t>Rezultat poslovanja</t>
  </si>
  <si>
    <t>Višak/manjak prihoda</t>
  </si>
  <si>
    <t>Višak prihoda</t>
  </si>
  <si>
    <t>Manjak prihoda</t>
  </si>
  <si>
    <t>09 Obrazovanje</t>
  </si>
  <si>
    <t>ŠKOLSKO SPORTSKO DRUŠTVO</t>
  </si>
  <si>
    <t>Izvor financiranja 4.2.</t>
  </si>
  <si>
    <t>MINIMALNI STANDARD U SREDNJEM ŠKOLSTVU-MATERIJALNI I FINANCIJSKI RASHODI</t>
  </si>
  <si>
    <t>Naknade prijevoza za rad na terenu</t>
  </si>
  <si>
    <t>Zakupnine i najamnine</t>
  </si>
  <si>
    <t>OPĆI PRIHODI I PRIMICI DECENTRALIZIRANA SREDSTVA SŠ</t>
  </si>
  <si>
    <t>PROGRAMI SREDNJIH ŠKOLA IZVAN ŽUPANIJSKOG PRORAČUNA</t>
  </si>
  <si>
    <t>Izvor financiranja 3.4.</t>
  </si>
  <si>
    <t>Usluge promidžbe i informiranja</t>
  </si>
  <si>
    <t>Usluge platnog prometa</t>
  </si>
  <si>
    <t>Službena,radna i zaštitna odjeća</t>
  </si>
  <si>
    <t>Izvor financiranja 5.L.</t>
  </si>
  <si>
    <t>Doprinosi za obvezno zdravstveno osiguranje- sudske presude</t>
  </si>
  <si>
    <t>Doprinos zan obvezno zdrav.osiguranje sudske presude</t>
  </si>
  <si>
    <t>Plaće za redovan rad-sudske presude</t>
  </si>
  <si>
    <t>POMOĆI - SŠ</t>
  </si>
  <si>
    <t>VLASTITI PRIHODI - SŠ</t>
  </si>
  <si>
    <t>Knjige,umjetnička djela i ostale izlož.vrij.</t>
  </si>
  <si>
    <t>Tekući projekt T100021</t>
  </si>
  <si>
    <t>REGIONALNI CENTAR KOMPETENTNOSTI U STRUKOVNOM OBRAZOVANJU U STROJARSTVU INDUSTRIJA 4</t>
  </si>
  <si>
    <t>Izvor financiranja 5.S.</t>
  </si>
  <si>
    <t>Izvor financiranja 5.Ć.</t>
  </si>
  <si>
    <t>POMOĆI GRAD</t>
  </si>
  <si>
    <t>Izvor financiranja 6.4.</t>
  </si>
  <si>
    <t>Usluge telefona,interneta</t>
  </si>
  <si>
    <t>DONACIJA SŠ</t>
  </si>
  <si>
    <t>Stručna usavršavanja</t>
  </si>
  <si>
    <t>VLASTITI PRIHOD</t>
  </si>
  <si>
    <t>Razni projekti školskog kurikuluma</t>
  </si>
  <si>
    <t>Ostali projekti materijal za pripremu</t>
  </si>
  <si>
    <t>VLASTITI PRIHODI -SŠ</t>
  </si>
  <si>
    <t>DONACIJE - SŠ</t>
  </si>
  <si>
    <t>VLASTITI PRIHODI - PRENESENI VIŠAK PRIHODA - SŠ</t>
  </si>
  <si>
    <t>Računala i računalna oprema</t>
  </si>
  <si>
    <t>DONACIJE - PRENESENI VIŠAK PRIHODA - SŠ</t>
  </si>
  <si>
    <t>092 Srednješkolsko obrazovanje</t>
  </si>
  <si>
    <t>0922 Više srednješkolsko obrazovanje</t>
  </si>
  <si>
    <t>096 Srednješkolsko obrazovanje</t>
  </si>
  <si>
    <t>0960 Dodatna usluga u obrazovanju</t>
  </si>
  <si>
    <t>098 Srednješkolsko obrazovanje</t>
  </si>
  <si>
    <t>0980 Usluge u obrazovanju koje nisu drugdje svrstane</t>
  </si>
  <si>
    <t>5.Ć.</t>
  </si>
  <si>
    <t xml:space="preserve">POMOĆI </t>
  </si>
  <si>
    <t>5.L.</t>
  </si>
  <si>
    <t>Pomoći iz državnog proračuna temeljem prijenosa EU sredstava</t>
  </si>
  <si>
    <t>3.4.</t>
  </si>
  <si>
    <t>6.4.</t>
  </si>
  <si>
    <t>4.1.</t>
  </si>
  <si>
    <t>4.2.</t>
  </si>
  <si>
    <t>POMOĆI-VIŠAK PRIHODA-SŠ</t>
  </si>
  <si>
    <t>POMOĆI-MANJAK PRIHODA-SŠ</t>
  </si>
  <si>
    <t>5.S.</t>
  </si>
  <si>
    <t>Predsjednik šklolskog odbora</t>
  </si>
  <si>
    <t>Saša Rodić</t>
  </si>
  <si>
    <t>D) VIŠEGODIŠNJI PLAN URAVNOTEŽENJA</t>
  </si>
  <si>
    <t>PRIJENOS VIŠKA / MANJKA IZ PRETHODNE(IH) GODINE</t>
  </si>
  <si>
    <t>VIŠAK / MANJAK TEKUĆE GODINE</t>
  </si>
  <si>
    <t>PRIJENOS VIŠKA / MANJKA U SLJEDEĆE RAZDOBLJE</t>
  </si>
  <si>
    <t>* Napomena: Iznosi u stupcima Izvršenje 2022. preračunavaju se iz kuna u eure prema fiksnom tečaju konverzije (1 EUR=7,53450 kuna) i po pravilima za preračunavanje i zaokruživanje.</t>
  </si>
  <si>
    <t xml:space="preserve">C) PRENESENI VIŠAK ILI PRENESENI MANJAK </t>
  </si>
  <si>
    <t>Ostali poslovni građevinski objekti</t>
  </si>
  <si>
    <t>POMOĆI GRAD-VIŠAK PRIHODA SŠ</t>
  </si>
  <si>
    <t>PRIHODI POSLOVANJA PREMA IZVORIMA FINANCIRANJA</t>
  </si>
  <si>
    <t>Brojčana oznaka i naziv</t>
  </si>
  <si>
    <t>Projekcija 
za 2026.</t>
  </si>
  <si>
    <t>1 Opći prihodi i primici</t>
  </si>
  <si>
    <t>4 Prihodi za posebne namjene</t>
  </si>
  <si>
    <t>5 Pomoći</t>
  </si>
  <si>
    <t>RASHODI POSLOVANJA PREMA IZVORIMA FINANCIRANJA</t>
  </si>
  <si>
    <t>3 Vlastiti prihodi</t>
  </si>
  <si>
    <t>Ostali materijal za redovno poslovanje</t>
  </si>
  <si>
    <t>EU PROJEKT ERAZMUS +</t>
  </si>
  <si>
    <t>DONACIJE - PRENESENI MANJAK PRIHODA - SŠ</t>
  </si>
  <si>
    <t>Tekući projekt T100058</t>
  </si>
  <si>
    <t>1.1. Opći prihodi i primici</t>
  </si>
  <si>
    <t>3.4. Vlastiti prihodi</t>
  </si>
  <si>
    <t>4.M. Ostali prihodi za posebne namjene</t>
  </si>
  <si>
    <t>5.L. Pomoći</t>
  </si>
  <si>
    <t>5.S. Pomoći EU</t>
  </si>
  <si>
    <t>6 Donacije</t>
  </si>
  <si>
    <t>6.4. Donacije</t>
  </si>
  <si>
    <t>9 Rezultat</t>
  </si>
  <si>
    <t>9.5.S. Višak Pomoći EU</t>
  </si>
  <si>
    <t>9 Višak</t>
  </si>
  <si>
    <t>5.Ć.Pomoći</t>
  </si>
  <si>
    <t>4.2. Opći prihodi i mprimici</t>
  </si>
  <si>
    <t xml:space="preserve">9.5.S. Višak Pomoći </t>
  </si>
  <si>
    <t>Ravnateljica</t>
  </si>
  <si>
    <t>Sonja Stipanović,mag.oec</t>
  </si>
  <si>
    <t>Plan za 2025.</t>
  </si>
  <si>
    <t xml:space="preserve">Tekući Plan 2024. </t>
  </si>
  <si>
    <t xml:space="preserve">Izvršenje 2023. </t>
  </si>
  <si>
    <t>Izvršenje 2023.</t>
  </si>
  <si>
    <t>Tekući Plan 2024.</t>
  </si>
  <si>
    <t>Projekcija 
za 2027.</t>
  </si>
  <si>
    <t>FINANCIJSKI PLAN SREDNJA ŠKOLA JASTREBARSKO
ZA 2025. I PROJEKCIJA ZA 2026.I 2027.GODINU</t>
  </si>
  <si>
    <t>Tekući plan 2024.</t>
  </si>
  <si>
    <t>Izvršenje 2023</t>
  </si>
  <si>
    <t>Plan 2025.</t>
  </si>
  <si>
    <t>Projekcija  za 2026.</t>
  </si>
  <si>
    <t>Projekcija  za 2027.</t>
  </si>
  <si>
    <t>EUR*</t>
  </si>
  <si>
    <t>Tekući prijenos između proračunskih korisnika istog proračuna</t>
  </si>
  <si>
    <t>Prijenos između proračunskih korisnika istog proračuna</t>
  </si>
  <si>
    <t>Pomoći dane u inozemstvo i unutar općeg proračuna</t>
  </si>
  <si>
    <t>Prijenos između proračunskih korisnika</t>
  </si>
  <si>
    <t>VLASTITI</t>
  </si>
  <si>
    <t>POMOĆI EU</t>
  </si>
  <si>
    <t>097 Srednješkolsko obrazovanje</t>
  </si>
  <si>
    <t>0970 Istraživanje i razvoj obrazovanja</t>
  </si>
  <si>
    <t>Tekući projekt T100040</t>
  </si>
  <si>
    <t xml:space="preserve">STRUČNA USAVRŠAVANJA </t>
  </si>
  <si>
    <t xml:space="preserve">Ostali rashodi </t>
  </si>
  <si>
    <t xml:space="preserve">Tekuće donacije </t>
  </si>
  <si>
    <t>Tekuće donacije u naraci</t>
  </si>
  <si>
    <t>Ostale usluge za komunikaciju ni prijevoz</t>
  </si>
  <si>
    <t>U Jastrebarskom, 11.10.2024.</t>
  </si>
  <si>
    <t xml:space="preserve"> </t>
  </si>
  <si>
    <t>Pristojbe i naknade poslodavca zbog nezapošljavanja osoba s invaliditetom</t>
  </si>
  <si>
    <t>,</t>
  </si>
  <si>
    <t>Ostale tekuće donmacije u naravi</t>
  </si>
  <si>
    <t>PRSTEN POTPORE VIII</t>
  </si>
  <si>
    <t>Dodatna ulaganja na postrojenjima i opremi</t>
  </si>
  <si>
    <t>Dodatna ulaganja na postrojenjima i opremi-sportska dvorana</t>
  </si>
  <si>
    <t xml:space="preserve">Dodatna ulaganja na postrojenjima i opremi- sportska dvorana </t>
  </si>
  <si>
    <t>Tekući projekt P171001 T100059</t>
  </si>
  <si>
    <t>Izvršenje
1.1.-30.6.2025.</t>
  </si>
  <si>
    <t>INDEKS                  5=4/2*100</t>
  </si>
  <si>
    <t>PRSTEN POTPORE VII Županija</t>
  </si>
  <si>
    <t>PRSTEN POTPORE VII ESF+</t>
  </si>
  <si>
    <t>IZVJEŠTAJ O IZVRŠENJU FINANCIJSKOG PLANA PRORAČUNSKOG KORISNIKA JEDINICE LOKALNE I PODRUČNE (REGIONALNE) SAMOUPRAVE SREDNJA ŠKOLA JASTREBARSKO
OD 1.1.2025.-30.6.2025.</t>
  </si>
  <si>
    <t>IZVJEŠTAJ O IZVRŠENJU FINANCIJSKOG PLANA SREDNJE ŠKOLE "JASTREBARSKO" 
OD 1.1.2025.-30.6.2025.</t>
  </si>
  <si>
    <t>IZVJEŠTAJ O IZVRŠENJU FINANCIJSKOG PLANA SREDNJE ŠKOLE JASTREBARSKO
OD 1.1.2025.-30.6.2025.</t>
  </si>
  <si>
    <t>Ostvarenje izvšenja 1.1.-30.6.2024.</t>
  </si>
  <si>
    <t>INDEKS  6=5/2*100</t>
  </si>
  <si>
    <t>INDEKS  7=5/4*100</t>
  </si>
  <si>
    <t xml:space="preserve">     Izvršenje          1.1.-30.6.2024.</t>
  </si>
  <si>
    <t>IZVJEŠTAJ O IZVRŠENJU FINANCIJSKOG PLANA SREDNJA ŠKOLA JASTREBARSKO
1.1.2025.-30.6.2025.</t>
  </si>
  <si>
    <r>
      <t xml:space="preserve">         Izvšenje          1.1.-30.6.2024.                       </t>
    </r>
    <r>
      <rPr>
        <sz val="10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5</t>
    </r>
  </si>
  <si>
    <t xml:space="preserve">INDEKS  6=5/2*100                  6 </t>
  </si>
  <si>
    <t>INDEKS  7=5/4*100                 7</t>
  </si>
  <si>
    <r>
      <t xml:space="preserve">         Izvršenje          1.1.-30.6.2024.                       </t>
    </r>
    <r>
      <rPr>
        <sz val="10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5</t>
    </r>
  </si>
  <si>
    <r>
      <t xml:space="preserve">         Izvšenje          1.1.-30.6.2025.                       </t>
    </r>
    <r>
      <rPr>
        <sz val="10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5</t>
    </r>
  </si>
  <si>
    <t>Plan za 2025. (€)</t>
  </si>
  <si>
    <t>4.M.</t>
  </si>
  <si>
    <t>4.M</t>
  </si>
  <si>
    <t>OSTALI RASHODI ZA POSEBNE NAM</t>
  </si>
  <si>
    <t>IZVJEŠAT O IZVRŠENJU FINANCIJSKOG PLANA SREDNJE ŠKOLE JASTREBARSKO
1.1.-30.6.2025</t>
  </si>
  <si>
    <t>Izvršenje 1.1.-30.06.2024</t>
  </si>
  <si>
    <t>Plan 2025. (€)</t>
  </si>
  <si>
    <r>
      <t xml:space="preserve">Izvršenje        1.1.-30.06.2025.                       </t>
    </r>
    <r>
      <rPr>
        <sz val="10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5</t>
    </r>
  </si>
  <si>
    <t>Plan za 2024.(€)</t>
  </si>
  <si>
    <t xml:space="preserve">          Izvršenje    1.1.-30.6.2024.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</si>
</sst>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</font>
    <font>
      <b/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EDEDED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9" fillId="0" borderId="0"/>
    <xf numFmtId="0" fontId="44" fillId="0" borderId="0"/>
  </cellStyleXfs>
  <cellXfs count="35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right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0" borderId="0" xfId="0" applyFont="1" applyFill="1"/>
    <xf numFmtId="0" fontId="0" fillId="0" borderId="0" xfId="0" applyProtection="1">
      <protection hidden="1"/>
    </xf>
    <xf numFmtId="0" fontId="3" fillId="0" borderId="0" xfId="0" applyNumberFormat="1" applyFont="1" applyFill="1" applyBorder="1" applyAlignment="1" applyProtection="1">
      <alignment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9" fillId="5" borderId="3" xfId="0" applyNumberFormat="1" applyFont="1" applyFill="1" applyBorder="1" applyAlignment="1" applyProtection="1">
      <alignment horizontal="left" vertical="center" wrapText="1"/>
    </xf>
    <xf numFmtId="0" fontId="20" fillId="5" borderId="3" xfId="0" quotePrefix="1" applyFont="1" applyFill="1" applyBorder="1" applyAlignment="1">
      <alignment horizontal="left" vertical="center"/>
    </xf>
    <xf numFmtId="164" fontId="20" fillId="5" borderId="4" xfId="0" quotePrefix="1" applyNumberFormat="1" applyFont="1" applyFill="1" applyBorder="1" applyAlignment="1">
      <alignment horizontal="right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6" fillId="4" borderId="3" xfId="0" applyNumberFormat="1" applyFont="1" applyFill="1" applyBorder="1" applyAlignment="1" applyProtection="1">
      <alignment horizontal="center" vertical="center" wrapText="1"/>
    </xf>
    <xf numFmtId="0" fontId="26" fillId="4" borderId="4" xfId="0" applyNumberFormat="1" applyFont="1" applyFill="1" applyBorder="1" applyAlignment="1" applyProtection="1">
      <alignment horizontal="center" vertical="center" wrapText="1"/>
    </xf>
    <xf numFmtId="0" fontId="19" fillId="3" borderId="3" xfId="0" applyNumberFormat="1" applyFont="1" applyFill="1" applyBorder="1" applyAlignment="1" applyProtection="1">
      <alignment horizontal="left" vertical="center" wrapText="1"/>
    </xf>
    <xf numFmtId="0" fontId="20" fillId="3" borderId="3" xfId="0" applyNumberFormat="1" applyFont="1" applyFill="1" applyBorder="1" applyAlignment="1" applyProtection="1">
      <alignment horizontal="left" vertical="center" wrapText="1"/>
    </xf>
    <xf numFmtId="164" fontId="20" fillId="3" borderId="4" xfId="0" applyNumberFormat="1" applyFont="1" applyFill="1" applyBorder="1" applyAlignment="1" applyProtection="1">
      <alignment horizontal="right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164" fontId="19" fillId="2" borderId="4" xfId="0" applyNumberFormat="1" applyFont="1" applyFill="1" applyBorder="1" applyAlignment="1" applyProtection="1">
      <alignment horizontal="right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164" fontId="27" fillId="2" borderId="4" xfId="0" applyNumberFormat="1" applyFont="1" applyFill="1" applyBorder="1" applyAlignment="1" applyProtection="1">
      <alignment horizontal="right" wrapText="1"/>
    </xf>
    <xf numFmtId="164" fontId="24" fillId="2" borderId="4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horizontal="right" wrapText="1"/>
    </xf>
    <xf numFmtId="0" fontId="27" fillId="5" borderId="3" xfId="0" applyNumberFormat="1" applyFont="1" applyFill="1" applyBorder="1" applyAlignment="1" applyProtection="1">
      <alignment horizontal="left" vertical="center" wrapText="1"/>
    </xf>
    <xf numFmtId="0" fontId="20" fillId="5" borderId="3" xfId="0" applyNumberFormat="1" applyFont="1" applyFill="1" applyBorder="1" applyAlignment="1" applyProtection="1">
      <alignment horizontal="left" vertical="center" wrapText="1"/>
    </xf>
    <xf numFmtId="164" fontId="20" fillId="5" borderId="4" xfId="0" applyNumberFormat="1" applyFont="1" applyFill="1" applyBorder="1" applyAlignment="1" applyProtection="1">
      <alignment horizontal="right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164" fontId="27" fillId="2" borderId="4" xfId="0" quotePrefix="1" applyNumberFormat="1" applyFont="1" applyFill="1" applyBorder="1" applyAlignment="1">
      <alignment horizontal="right" wrapText="1"/>
    </xf>
    <xf numFmtId="0" fontId="20" fillId="2" borderId="3" xfId="0" quotePrefix="1" applyFont="1" applyFill="1" applyBorder="1" applyAlignment="1">
      <alignment horizontal="left" vertical="center"/>
    </xf>
    <xf numFmtId="0" fontId="27" fillId="5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/>
    </xf>
    <xf numFmtId="16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/>
    </xf>
    <xf numFmtId="0" fontId="27" fillId="2" borderId="3" xfId="0" applyNumberFormat="1" applyFont="1" applyFill="1" applyBorder="1" applyAlignment="1" applyProtection="1">
      <alignment horizontal="left" vertical="center"/>
    </xf>
    <xf numFmtId="0" fontId="19" fillId="2" borderId="3" xfId="0" applyNumberFormat="1" applyFont="1" applyFill="1" applyBorder="1" applyAlignment="1" applyProtection="1">
      <alignment horizontal="left" vertical="center"/>
    </xf>
    <xf numFmtId="0" fontId="27" fillId="2" borderId="3" xfId="0" applyNumberFormat="1" applyFont="1" applyFill="1" applyBorder="1" applyAlignment="1" applyProtection="1">
      <alignment vertical="center" wrapText="1"/>
    </xf>
    <xf numFmtId="4" fontId="26" fillId="2" borderId="4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4" fontId="24" fillId="2" borderId="4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0" fontId="20" fillId="5" borderId="3" xfId="0" applyNumberFormat="1" applyFont="1" applyFill="1" applyBorder="1" applyAlignment="1" applyProtection="1">
      <alignment vertical="center" wrapText="1"/>
    </xf>
    <xf numFmtId="0" fontId="20" fillId="8" borderId="3" xfId="0" applyNumberFormat="1" applyFont="1" applyFill="1" applyBorder="1" applyAlignment="1" applyProtection="1">
      <alignment vertical="center" wrapText="1"/>
    </xf>
    <xf numFmtId="0" fontId="30" fillId="0" borderId="0" xfId="0" applyFont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8" borderId="3" xfId="0" applyFont="1" applyFill="1" applyBorder="1"/>
    <xf numFmtId="4" fontId="19" fillId="2" borderId="4" xfId="0" applyNumberFormat="1" applyFont="1" applyFill="1" applyBorder="1" applyAlignment="1" applyProtection="1">
      <alignment horizontal="right" wrapText="1"/>
    </xf>
    <xf numFmtId="4" fontId="20" fillId="5" borderId="4" xfId="0" applyNumberFormat="1" applyFont="1" applyFill="1" applyBorder="1" applyAlignment="1" applyProtection="1">
      <alignment horizontal="right" vertical="center" wrapText="1"/>
    </xf>
    <xf numFmtId="4" fontId="29" fillId="0" borderId="3" xfId="0" applyNumberFormat="1" applyFont="1" applyBorder="1" applyAlignment="1">
      <alignment horizontal="right" wrapText="1"/>
    </xf>
    <xf numFmtId="4" fontId="30" fillId="0" borderId="3" xfId="0" applyNumberFormat="1" applyFont="1" applyBorder="1" applyAlignment="1">
      <alignment horizontal="right" wrapText="1"/>
    </xf>
    <xf numFmtId="4" fontId="19" fillId="8" borderId="3" xfId="0" applyNumberFormat="1" applyFont="1" applyFill="1" applyBorder="1" applyAlignment="1">
      <alignment horizontal="right" wrapText="1"/>
    </xf>
    <xf numFmtId="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/>
    </xf>
    <xf numFmtId="0" fontId="20" fillId="2" borderId="3" xfId="0" quotePrefix="1" applyFont="1" applyFill="1" applyBorder="1" applyAlignment="1">
      <alignment horizontal="left"/>
    </xf>
    <xf numFmtId="0" fontId="6" fillId="2" borderId="4" xfId="0" applyNumberFormat="1" applyFont="1" applyFill="1" applyBorder="1" applyAlignment="1" applyProtection="1">
      <alignment horizontal="left" wrapText="1"/>
    </xf>
    <xf numFmtId="0" fontId="1" fillId="0" borderId="0" xfId="0" applyFont="1" applyAlignment="1"/>
    <xf numFmtId="0" fontId="27" fillId="2" borderId="3" xfId="0" quotePrefix="1" applyFont="1" applyFill="1" applyBorder="1" applyAlignment="1">
      <alignment horizontal="left"/>
    </xf>
    <xf numFmtId="0" fontId="3" fillId="2" borderId="4" xfId="0" applyNumberFormat="1" applyFont="1" applyFill="1" applyBorder="1" applyAlignment="1" applyProtection="1">
      <alignment horizontal="left" wrapText="1"/>
    </xf>
    <xf numFmtId="4" fontId="27" fillId="2" borderId="4" xfId="0" quotePrefix="1" applyNumberFormat="1" applyFont="1" applyFill="1" applyBorder="1" applyAlignment="1">
      <alignment horizontal="right" wrapText="1"/>
    </xf>
    <xf numFmtId="0" fontId="0" fillId="0" borderId="0" xfId="0" applyAlignment="1"/>
    <xf numFmtId="0" fontId="27" fillId="2" borderId="3" xfId="0" quotePrefix="1" applyFont="1" applyFill="1" applyBorder="1" applyAlignment="1">
      <alignment horizontal="left" wrapText="1"/>
    </xf>
    <xf numFmtId="0" fontId="0" fillId="0" borderId="0" xfId="0" applyFont="1" applyAlignment="1"/>
    <xf numFmtId="4" fontId="1" fillId="0" borderId="0" xfId="0" applyNumberFormat="1" applyFont="1"/>
    <xf numFmtId="4" fontId="0" fillId="0" borderId="0" xfId="0" applyNumberFormat="1"/>
    <xf numFmtId="0" fontId="11" fillId="2" borderId="3" xfId="0" quotePrefix="1" applyFont="1" applyFill="1" applyBorder="1" applyAlignment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11" fillId="8" borderId="3" xfId="0" applyNumberFormat="1" applyFont="1" applyFill="1" applyBorder="1" applyAlignment="1" applyProtection="1">
      <alignment horizontal="left" vertical="center" wrapText="1"/>
    </xf>
    <xf numFmtId="4" fontId="6" fillId="8" borderId="4" xfId="0" applyNumberFormat="1" applyFont="1" applyFill="1" applyBorder="1" applyAlignment="1">
      <alignment horizontal="right"/>
    </xf>
    <xf numFmtId="164" fontId="19" fillId="5" borderId="4" xfId="0" quotePrefix="1" applyNumberFormat="1" applyFont="1" applyFill="1" applyBorder="1" applyAlignment="1">
      <alignment horizontal="right" wrapText="1"/>
    </xf>
    <xf numFmtId="164" fontId="19" fillId="5" borderId="4" xfId="0" applyNumberFormat="1" applyFont="1" applyFill="1" applyBorder="1" applyAlignment="1" applyProtection="1">
      <alignment horizontal="right" wrapText="1"/>
    </xf>
    <xf numFmtId="4" fontId="19" fillId="5" borderId="4" xfId="0" applyNumberFormat="1" applyFont="1" applyFill="1" applyBorder="1" applyAlignment="1" applyProtection="1">
      <alignment horizontal="right" vertical="center" wrapText="1"/>
    </xf>
    <xf numFmtId="4" fontId="19" fillId="5" borderId="4" xfId="0" applyNumberFormat="1" applyFont="1" applyFill="1" applyBorder="1" applyAlignment="1" applyProtection="1">
      <alignment horizontal="right" wrapText="1"/>
    </xf>
    <xf numFmtId="0" fontId="31" fillId="10" borderId="4" xfId="0" applyNumberFormat="1" applyFont="1" applyFill="1" applyBorder="1" applyAlignment="1" applyProtection="1">
      <alignment horizontal="left" vertical="center" wrapText="1"/>
    </xf>
    <xf numFmtId="0" fontId="31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31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33" fillId="7" borderId="4" xfId="0" applyNumberFormat="1" applyFont="1" applyFill="1" applyBorder="1" applyAlignment="1" applyProtection="1">
      <alignment horizontal="left" vertical="center" wrapText="1"/>
    </xf>
    <xf numFmtId="4" fontId="33" fillId="7" borderId="4" xfId="0" applyNumberFormat="1" applyFont="1" applyFill="1" applyBorder="1" applyAlignment="1" applyProtection="1">
      <alignment horizontal="right" wrapText="1"/>
    </xf>
    <xf numFmtId="4" fontId="31" fillId="10" borderId="4" xfId="0" applyNumberFormat="1" applyFont="1" applyFill="1" applyBorder="1" applyAlignment="1">
      <alignment horizontal="right"/>
    </xf>
    <xf numFmtId="0" fontId="31" fillId="9" borderId="4" xfId="0" applyNumberFormat="1" applyFont="1" applyFill="1" applyBorder="1" applyAlignment="1" applyProtection="1">
      <alignment horizontal="left" vertical="center" wrapText="1"/>
    </xf>
    <xf numFmtId="4" fontId="31" fillId="9" borderId="4" xfId="0" applyNumberFormat="1" applyFont="1" applyFill="1" applyBorder="1" applyAlignment="1">
      <alignment horizontal="right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4" fontId="31" fillId="5" borderId="4" xfId="0" applyNumberFormat="1" applyFont="1" applyFill="1" applyBorder="1" applyAlignment="1">
      <alignment horizontal="right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4" fontId="31" fillId="2" borderId="4" xfId="0" applyNumberFormat="1" applyFont="1" applyFill="1" applyBorder="1" applyAlignment="1">
      <alignment horizontal="right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/>
    </xf>
    <xf numFmtId="4" fontId="35" fillId="2" borderId="4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 wrapText="1"/>
    </xf>
    <xf numFmtId="0" fontId="31" fillId="6" borderId="4" xfId="0" applyNumberFormat="1" applyFont="1" applyFill="1" applyBorder="1" applyAlignment="1" applyProtection="1">
      <alignment horizontal="left" vertical="center" wrapText="1"/>
    </xf>
    <xf numFmtId="4" fontId="31" fillId="6" borderId="4" xfId="0" applyNumberFormat="1" applyFont="1" applyFill="1" applyBorder="1" applyAlignment="1">
      <alignment horizontal="right"/>
    </xf>
    <xf numFmtId="0" fontId="31" fillId="6" borderId="4" xfId="0" applyNumberFormat="1" applyFont="1" applyFill="1" applyBorder="1" applyAlignment="1" applyProtection="1">
      <alignment horizontal="left" vertical="center" wrapTex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1" fillId="9" borderId="4" xfId="0" applyNumberFormat="1" applyFont="1" applyFill="1" applyBorder="1" applyAlignment="1" applyProtection="1">
      <alignment horizontal="left" vertical="center" wrapText="1"/>
    </xf>
    <xf numFmtId="4" fontId="35" fillId="5" borderId="4" xfId="0" applyNumberFormat="1" applyFont="1" applyFill="1" applyBorder="1" applyAlignment="1">
      <alignment horizontal="right"/>
    </xf>
    <xf numFmtId="0" fontId="36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top" wrapText="1"/>
    </xf>
    <xf numFmtId="164" fontId="11" fillId="2" borderId="4" xfId="0" applyNumberFormat="1" applyFont="1" applyFill="1" applyBorder="1" applyAlignment="1" applyProtection="1">
      <alignment horizontal="right" wrapText="1"/>
    </xf>
    <xf numFmtId="164" fontId="6" fillId="2" borderId="4" xfId="0" applyNumberFormat="1" applyFont="1" applyFill="1" applyBorder="1" applyAlignment="1">
      <alignment horizontal="right" wrapText="1"/>
    </xf>
    <xf numFmtId="0" fontId="11" fillId="11" borderId="3" xfId="0" applyNumberFormat="1" applyFont="1" applyFill="1" applyBorder="1" applyAlignment="1" applyProtection="1">
      <alignment horizontal="left" vertical="center" wrapText="1"/>
    </xf>
    <xf numFmtId="4" fontId="6" fillId="11" borderId="4" xfId="0" applyNumberFormat="1" applyFont="1" applyFill="1" applyBorder="1" applyAlignment="1">
      <alignment horizontal="right"/>
    </xf>
    <xf numFmtId="16" fontId="20" fillId="5" borderId="3" xfId="0" applyNumberFormat="1" applyFont="1" applyFill="1" applyBorder="1" applyAlignment="1" applyProtection="1">
      <alignment horizontal="left" vertical="center" wrapText="1"/>
    </xf>
    <xf numFmtId="4" fontId="9" fillId="2" borderId="4" xfId="0" applyNumberFormat="1" applyFont="1" applyFill="1" applyBorder="1" applyAlignment="1" applyProtection="1">
      <alignment horizontal="right" wrapTex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7" fillId="0" borderId="0" xfId="0" quotePrefix="1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3" fontId="11" fillId="4" borderId="1" xfId="0" quotePrefix="1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2" borderId="0" xfId="0" quotePrefix="1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3" fontId="6" fillId="2" borderId="0" xfId="0" applyNumberFormat="1" applyFont="1" applyFill="1" applyBorder="1" applyAlignment="1">
      <alignment horizontal="right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16" fontId="20" fillId="5" borderId="3" xfId="0" quotePrefix="1" applyNumberFormat="1" applyFont="1" applyFill="1" applyBorder="1" applyAlignment="1">
      <alignment horizontal="left" vertical="center"/>
    </xf>
    <xf numFmtId="0" fontId="40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12" borderId="3" xfId="1" applyFont="1" applyFill="1" applyBorder="1" applyAlignment="1">
      <alignment horizontal="left" vertical="center" wrapText="1"/>
    </xf>
    <xf numFmtId="4" fontId="6" fillId="12" borderId="4" xfId="1" applyNumberFormat="1" applyFont="1" applyFill="1" applyBorder="1" applyAlignment="1">
      <alignment horizontal="right" vertical="center" wrapText="1"/>
    </xf>
    <xf numFmtId="4" fontId="6" fillId="12" borderId="3" xfId="1" applyNumberFormat="1" applyFont="1" applyFill="1" applyBorder="1" applyAlignment="1">
      <alignment horizontal="right" vertical="center" wrapText="1"/>
    </xf>
    <xf numFmtId="0" fontId="41" fillId="0" borderId="0" xfId="1" applyFont="1"/>
    <xf numFmtId="0" fontId="11" fillId="3" borderId="3" xfId="1" applyFont="1" applyFill="1" applyBorder="1" applyAlignment="1">
      <alignment vertical="center" wrapText="1"/>
    </xf>
    <xf numFmtId="4" fontId="6" fillId="3" borderId="3" xfId="1" applyNumberFormat="1" applyFont="1" applyFill="1" applyBorder="1" applyAlignment="1">
      <alignment horizontal="right" vertical="center" wrapText="1"/>
    </xf>
    <xf numFmtId="0" fontId="10" fillId="2" borderId="3" xfId="1" quotePrefix="1" applyFont="1" applyFill="1" applyBorder="1" applyAlignment="1">
      <alignment horizontal="left" vertical="center"/>
    </xf>
    <xf numFmtId="4" fontId="42" fillId="2" borderId="3" xfId="1" applyNumberFormat="1" applyFont="1" applyFill="1" applyBorder="1" applyAlignment="1">
      <alignment horizontal="right"/>
    </xf>
    <xf numFmtId="4" fontId="42" fillId="0" borderId="3" xfId="1" applyNumberFormat="1" applyFont="1" applyBorder="1" applyAlignment="1">
      <alignment horizontal="right" vertical="center" wrapText="1"/>
    </xf>
    <xf numFmtId="0" fontId="43" fillId="0" borderId="0" xfId="1" applyFont="1"/>
    <xf numFmtId="4" fontId="42" fillId="2" borderId="4" xfId="1" applyNumberFormat="1" applyFont="1" applyFill="1" applyBorder="1" applyAlignment="1">
      <alignment horizontal="right" vertical="center"/>
    </xf>
    <xf numFmtId="4" fontId="3" fillId="0" borderId="3" xfId="1" applyNumberFormat="1" applyFont="1" applyBorder="1" applyAlignment="1">
      <alignment horizontal="right" vertical="center" wrapText="1"/>
    </xf>
    <xf numFmtId="0" fontId="11" fillId="3" borderId="3" xfId="1" applyFont="1" applyFill="1" applyBorder="1" applyAlignment="1">
      <alignment horizontal="left" vertical="center" wrapText="1"/>
    </xf>
    <xf numFmtId="4" fontId="6" fillId="3" borderId="4" xfId="1" applyNumberFormat="1" applyFont="1" applyFill="1" applyBorder="1" applyAlignment="1">
      <alignment horizontal="right" vertical="center"/>
    </xf>
    <xf numFmtId="0" fontId="10" fillId="2" borderId="3" xfId="1" quotePrefix="1" applyFont="1" applyFill="1" applyBorder="1" applyAlignment="1">
      <alignment horizontal="left" wrapText="1"/>
    </xf>
    <xf numFmtId="4" fontId="42" fillId="2" borderId="4" xfId="1" applyNumberFormat="1" applyFont="1" applyFill="1" applyBorder="1" applyAlignment="1">
      <alignment horizontal="right"/>
    </xf>
    <xf numFmtId="4" fontId="3" fillId="0" borderId="3" xfId="1" applyNumberFormat="1" applyFont="1" applyBorder="1" applyAlignment="1">
      <alignment horizontal="right" wrapText="1"/>
    </xf>
    <xf numFmtId="0" fontId="43" fillId="0" borderId="0" xfId="1" applyFont="1" applyAlignment="1">
      <alignment horizontal="right"/>
    </xf>
    <xf numFmtId="0" fontId="6" fillId="3" borderId="3" xfId="1" applyFont="1" applyFill="1" applyBorder="1" applyAlignment="1">
      <alignment horizontal="left" vertical="center" wrapText="1"/>
    </xf>
    <xf numFmtId="4" fontId="45" fillId="13" borderId="0" xfId="2" applyNumberFormat="1" applyFont="1" applyFill="1"/>
    <xf numFmtId="0" fontId="10" fillId="2" borderId="3" xfId="1" quotePrefix="1" applyFont="1" applyFill="1" applyBorder="1" applyAlignment="1">
      <alignment horizontal="left" vertical="center" wrapText="1"/>
    </xf>
    <xf numFmtId="0" fontId="46" fillId="0" borderId="0" xfId="1" applyFont="1"/>
    <xf numFmtId="0" fontId="46" fillId="0" borderId="0" xfId="1" applyFont="1" applyAlignment="1">
      <alignment horizontal="right" vertical="center"/>
    </xf>
    <xf numFmtId="0" fontId="46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43" fillId="0" borderId="0" xfId="1" applyFont="1" applyAlignment="1"/>
    <xf numFmtId="0" fontId="40" fillId="0" borderId="0" xfId="1" applyFont="1" applyAlignment="1">
      <alignment horizontal="right" vertical="center"/>
    </xf>
    <xf numFmtId="0" fontId="40" fillId="0" borderId="0" xfId="1" applyFont="1" applyAlignment="1">
      <alignment horizontal="right"/>
    </xf>
    <xf numFmtId="0" fontId="31" fillId="10" borderId="4" xfId="0" applyNumberFormat="1" applyFont="1" applyFill="1" applyBorder="1" applyAlignment="1" applyProtection="1">
      <alignment horizontal="left" vertical="center" wrapText="1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27" fillId="5" borderId="3" xfId="0" quotePrefix="1" applyFont="1" applyFill="1" applyBorder="1" applyAlignment="1">
      <alignment horizontal="left"/>
    </xf>
    <xf numFmtId="0" fontId="31" fillId="10" borderId="4" xfId="0" applyNumberFormat="1" applyFont="1" applyFill="1" applyBorder="1" applyAlignment="1" applyProtection="1">
      <alignment horizontal="left" vertical="center" wrapText="1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6" borderId="4" xfId="0" applyNumberFormat="1" applyFont="1" applyFill="1" applyBorder="1" applyAlignment="1" applyProtection="1">
      <alignment horizontal="left" vertical="center" wrapText="1"/>
    </xf>
    <xf numFmtId="4" fontId="45" fillId="13" borderId="3" xfId="2" applyNumberFormat="1" applyFont="1" applyFill="1" applyBorder="1"/>
    <xf numFmtId="4" fontId="6" fillId="5" borderId="4" xfId="0" applyNumberFormat="1" applyFont="1" applyFill="1" applyBorder="1" applyAlignment="1">
      <alignment horizontal="right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47" fillId="2" borderId="3" xfId="0" applyNumberFormat="1" applyFont="1" applyFill="1" applyBorder="1" applyAlignment="1" applyProtection="1">
      <alignment vertical="center" wrapText="1"/>
    </xf>
    <xf numFmtId="0" fontId="48" fillId="5" borderId="3" xfId="0" quotePrefix="1" applyFont="1" applyFill="1" applyBorder="1" applyAlignment="1">
      <alignment horizontal="left" vertical="top" wrapText="1"/>
    </xf>
    <xf numFmtId="0" fontId="48" fillId="2" borderId="3" xfId="0" applyNumberFormat="1" applyFont="1" applyFill="1" applyBorder="1" applyAlignment="1" applyProtection="1">
      <alignment vertical="center" wrapText="1"/>
    </xf>
    <xf numFmtId="0" fontId="31" fillId="10" borderId="4" xfId="0" applyNumberFormat="1" applyFont="1" applyFill="1" applyBorder="1" applyAlignment="1" applyProtection="1">
      <alignment horizontal="left" vertical="center" wrapText="1"/>
    </xf>
    <xf numFmtId="0" fontId="31" fillId="4" borderId="3" xfId="0" applyNumberFormat="1" applyFont="1" applyFill="1" applyBorder="1" applyAlignment="1" applyProtection="1">
      <alignment horizontal="center" vertical="center" wrapText="1"/>
    </xf>
    <xf numFmtId="4" fontId="6" fillId="0" borderId="3" xfId="1" applyNumberFormat="1" applyFont="1" applyBorder="1" applyAlignment="1">
      <alignment horizontal="right" vertical="center" wrapText="1"/>
    </xf>
    <xf numFmtId="4" fontId="3" fillId="2" borderId="3" xfId="1" applyNumberFormat="1" applyFont="1" applyFill="1" applyBorder="1" applyAlignment="1">
      <alignment horizontal="right" vertical="center" wrapText="1"/>
    </xf>
    <xf numFmtId="4" fontId="3" fillId="3" borderId="3" xfId="1" applyNumberFormat="1" applyFont="1" applyFill="1" applyBorder="1" applyAlignment="1">
      <alignment horizontal="right" vertical="center" wrapText="1"/>
    </xf>
    <xf numFmtId="4" fontId="3" fillId="3" borderId="3" xfId="1" applyNumberFormat="1" applyFont="1" applyFill="1" applyBorder="1" applyAlignment="1">
      <alignment horizontal="right" wrapText="1"/>
    </xf>
    <xf numFmtId="4" fontId="17" fillId="5" borderId="3" xfId="1" applyNumberFormat="1" applyFont="1" applyFill="1" applyBorder="1" applyAlignment="1">
      <alignment horizontal="right"/>
    </xf>
    <xf numFmtId="4" fontId="19" fillId="8" borderId="1" xfId="0" applyNumberFormat="1" applyFont="1" applyFill="1" applyBorder="1" applyAlignment="1">
      <alignment horizontal="right" wrapText="1"/>
    </xf>
    <xf numFmtId="0" fontId="19" fillId="5" borderId="3" xfId="0" quotePrefix="1" applyFont="1" applyFill="1" applyBorder="1" applyAlignment="1">
      <alignment horizontal="left" vertical="center"/>
    </xf>
    <xf numFmtId="4" fontId="11" fillId="2" borderId="4" xfId="0" applyNumberFormat="1" applyFont="1" applyFill="1" applyBorder="1" applyAlignment="1" applyProtection="1">
      <alignment horizontal="right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 indent="1"/>
    </xf>
    <xf numFmtId="0" fontId="31" fillId="2" borderId="2" xfId="0" applyNumberFormat="1" applyFont="1" applyFill="1" applyBorder="1" applyAlignment="1" applyProtection="1">
      <alignment horizontal="left" vertical="center" wrapText="1" indent="1"/>
    </xf>
    <xf numFmtId="0" fontId="31" fillId="2" borderId="4" xfId="0" applyNumberFormat="1" applyFont="1" applyFill="1" applyBorder="1" applyAlignment="1" applyProtection="1">
      <alignment horizontal="left" vertical="center" wrapText="1" indent="1"/>
    </xf>
    <xf numFmtId="0" fontId="31" fillId="2" borderId="1" xfId="0" applyNumberFormat="1" applyFont="1" applyFill="1" applyBorder="1" applyAlignment="1" applyProtection="1">
      <alignment horizontal="left" vertical="center" wrapText="1"/>
    </xf>
    <xf numFmtId="0" fontId="31" fillId="2" borderId="2" xfId="0" applyNumberFormat="1" applyFont="1" applyFill="1" applyBorder="1" applyAlignment="1" applyProtection="1">
      <alignment horizontal="left" vertical="center" wrapText="1"/>
    </xf>
    <xf numFmtId="0" fontId="31" fillId="2" borderId="4" xfId="0" applyNumberFormat="1" applyFont="1" applyFill="1" applyBorder="1" applyAlignment="1" applyProtection="1">
      <alignment horizontal="left" vertical="center" wrapText="1"/>
    </xf>
    <xf numFmtId="0" fontId="35" fillId="2" borderId="1" xfId="0" applyNumberFormat="1" applyFont="1" applyFill="1" applyBorder="1" applyAlignment="1" applyProtection="1">
      <alignment horizontal="left" vertical="center" wrapText="1" indent="1"/>
    </xf>
    <xf numFmtId="0" fontId="35" fillId="2" borderId="2" xfId="0" applyNumberFormat="1" applyFont="1" applyFill="1" applyBorder="1" applyAlignment="1" applyProtection="1">
      <alignment horizontal="left" vertical="center" wrapText="1" indent="1"/>
    </xf>
    <xf numFmtId="0" fontId="35" fillId="2" borderId="4" xfId="0" applyNumberFormat="1" applyFont="1" applyFill="1" applyBorder="1" applyAlignment="1" applyProtection="1">
      <alignment horizontal="left" vertical="center" wrapText="1" indent="1"/>
    </xf>
    <xf numFmtId="0" fontId="31" fillId="10" borderId="1" xfId="0" applyNumberFormat="1" applyFont="1" applyFill="1" applyBorder="1" applyAlignment="1" applyProtection="1">
      <alignment horizontal="left" vertical="center" wrapText="1"/>
    </xf>
    <xf numFmtId="0" fontId="31" fillId="10" borderId="2" xfId="0" applyNumberFormat="1" applyFont="1" applyFill="1" applyBorder="1" applyAlignment="1" applyProtection="1">
      <alignment horizontal="left" vertical="center" wrapText="1"/>
    </xf>
    <xf numFmtId="0" fontId="31" fillId="10" borderId="4" xfId="0" applyNumberFormat="1" applyFont="1" applyFill="1" applyBorder="1" applyAlignment="1" applyProtection="1">
      <alignment horizontal="left" vertical="center" wrapText="1"/>
    </xf>
    <xf numFmtId="0" fontId="34" fillId="5" borderId="1" xfId="0" applyNumberFormat="1" applyFont="1" applyFill="1" applyBorder="1" applyAlignment="1" applyProtection="1">
      <alignment horizontal="left" vertical="center" wrapText="1"/>
    </xf>
    <xf numFmtId="0" fontId="34" fillId="5" borderId="2" xfId="0" applyNumberFormat="1" applyFont="1" applyFill="1" applyBorder="1" applyAlignment="1" applyProtection="1">
      <alignment horizontal="left" vertical="center" wrapText="1"/>
    </xf>
    <xf numFmtId="0" fontId="34" fillId="5" borderId="4" xfId="0" applyNumberFormat="1" applyFont="1" applyFill="1" applyBorder="1" applyAlignment="1" applyProtection="1">
      <alignment horizontal="left" vertical="center" wrapText="1"/>
    </xf>
    <xf numFmtId="0" fontId="31" fillId="6" borderId="1" xfId="0" applyNumberFormat="1" applyFont="1" applyFill="1" applyBorder="1" applyAlignment="1" applyProtection="1">
      <alignment horizontal="left" vertical="center" wrapText="1"/>
    </xf>
    <xf numFmtId="0" fontId="31" fillId="6" borderId="2" xfId="0" applyNumberFormat="1" applyFont="1" applyFill="1" applyBorder="1" applyAlignment="1" applyProtection="1">
      <alignment horizontal="left" vertical="center" wrapText="1"/>
    </xf>
    <xf numFmtId="0" fontId="31" fillId="6" borderId="4" xfId="0" applyNumberFormat="1" applyFont="1" applyFill="1" applyBorder="1" applyAlignment="1" applyProtection="1">
      <alignment horizontal="left" vertical="center" wrapText="1"/>
    </xf>
    <xf numFmtId="0" fontId="31" fillId="9" borderId="1" xfId="0" applyNumberFormat="1" applyFont="1" applyFill="1" applyBorder="1" applyAlignment="1" applyProtection="1">
      <alignment horizontal="left" vertical="center" wrapText="1"/>
    </xf>
    <xf numFmtId="0" fontId="31" fillId="9" borderId="2" xfId="0" applyNumberFormat="1" applyFont="1" applyFill="1" applyBorder="1" applyAlignment="1" applyProtection="1">
      <alignment horizontal="left" vertical="center" wrapText="1"/>
    </xf>
    <xf numFmtId="0" fontId="31" fillId="9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wrapText="1"/>
      <protection hidden="1"/>
    </xf>
    <xf numFmtId="0" fontId="3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2" fillId="4" borderId="2" xfId="0" applyFont="1" applyFill="1" applyBorder="1" applyAlignment="1" applyProtection="1">
      <alignment horizontal="center" vertical="center" wrapText="1"/>
      <protection hidden="1"/>
    </xf>
    <xf numFmtId="0" fontId="32" fillId="4" borderId="4" xfId="0" applyFont="1" applyFill="1" applyBorder="1" applyAlignment="1" applyProtection="1">
      <alignment horizontal="center" vertical="center" wrapText="1"/>
      <protection hidden="1"/>
    </xf>
    <xf numFmtId="0" fontId="33" fillId="7" borderId="1" xfId="0" applyNumberFormat="1" applyFont="1" applyFill="1" applyBorder="1" applyAlignment="1" applyProtection="1">
      <alignment horizontal="center" vertical="center" wrapText="1"/>
    </xf>
    <xf numFmtId="0" fontId="33" fillId="7" borderId="2" xfId="0" applyNumberFormat="1" applyFont="1" applyFill="1" applyBorder="1" applyAlignment="1" applyProtection="1">
      <alignment horizontal="center" vertical="center" wrapText="1"/>
    </xf>
    <xf numFmtId="0" fontId="33" fillId="7" borderId="4" xfId="0" applyNumberFormat="1" applyFont="1" applyFill="1" applyBorder="1" applyAlignment="1" applyProtection="1">
      <alignment horizontal="center" vertical="center" wrapText="1"/>
    </xf>
    <xf numFmtId="0" fontId="33" fillId="2" borderId="1" xfId="0" applyNumberFormat="1" applyFont="1" applyFill="1" applyBorder="1" applyAlignment="1" applyProtection="1">
      <alignment horizontal="left" vertical="center" wrapText="1"/>
    </xf>
    <xf numFmtId="0" fontId="33" fillId="2" borderId="2" xfId="0" applyNumberFormat="1" applyFont="1" applyFill="1" applyBorder="1" applyAlignment="1" applyProtection="1">
      <alignment horizontal="left" vertical="center" wrapText="1"/>
    </xf>
    <xf numFmtId="0" fontId="33" fillId="2" borderId="4" xfId="0" applyNumberFormat="1" applyFont="1" applyFill="1" applyBorder="1" applyAlignment="1" applyProtection="1">
      <alignment horizontal="left" vertical="center" wrapText="1"/>
    </xf>
    <xf numFmtId="0" fontId="34" fillId="2" borderId="1" xfId="0" applyNumberFormat="1" applyFont="1" applyFill="1" applyBorder="1" applyAlignment="1" applyProtection="1">
      <alignment horizontal="left" vertical="center" wrapText="1"/>
    </xf>
    <xf numFmtId="0" fontId="34" fillId="2" borderId="2" xfId="0" applyNumberFormat="1" applyFont="1" applyFill="1" applyBorder="1" applyAlignment="1" applyProtection="1">
      <alignment horizontal="left" vertical="center" wrapText="1"/>
    </xf>
    <xf numFmtId="0" fontId="34" fillId="2" borderId="4" xfId="0" applyNumberFormat="1" applyFont="1" applyFill="1" applyBorder="1" applyAlignment="1" applyProtection="1">
      <alignment horizontal="left" vertical="center" wrapText="1"/>
    </xf>
    <xf numFmtId="0" fontId="35" fillId="10" borderId="1" xfId="0" applyNumberFormat="1" applyFont="1" applyFill="1" applyBorder="1" applyAlignment="1" applyProtection="1">
      <alignment horizontal="left" vertical="center" wrapText="1"/>
    </xf>
    <xf numFmtId="0" fontId="35" fillId="10" borderId="2" xfId="0" applyNumberFormat="1" applyFont="1" applyFill="1" applyBorder="1" applyAlignment="1" applyProtection="1">
      <alignment horizontal="left" vertical="center" wrapText="1"/>
    </xf>
    <xf numFmtId="0" fontId="35" fillId="10" borderId="4" xfId="0" applyNumberFormat="1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workbookViewId="0">
      <selection activeCell="Q25" sqref="Q25"/>
    </sheetView>
  </sheetViews>
  <sheetFormatPr defaultRowHeight="14.5" x14ac:dyDescent="0.35"/>
  <cols>
    <col min="5" max="5" width="25.26953125" customWidth="1"/>
    <col min="6" max="6" width="14.54296875" customWidth="1"/>
    <col min="7" max="7" width="17.1796875" customWidth="1"/>
    <col min="8" max="8" width="15.26953125" customWidth="1"/>
    <col min="9" max="9" width="12.81640625" customWidth="1"/>
    <col min="10" max="10" width="12.54296875" customWidth="1"/>
  </cols>
  <sheetData>
    <row r="1" spans="1:10" ht="42" customHeight="1" x14ac:dyDescent="0.35">
      <c r="A1" s="278" t="s">
        <v>322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ht="18" customHeight="1" x14ac:dyDescent="0.35">
      <c r="A2" s="5"/>
      <c r="B2" s="5"/>
      <c r="C2" s="5"/>
      <c r="D2" s="5"/>
      <c r="E2" s="5"/>
      <c r="F2" s="5"/>
      <c r="G2" s="29"/>
      <c r="H2" s="5"/>
      <c r="I2" s="5"/>
      <c r="J2" s="5"/>
    </row>
    <row r="3" spans="1:10" ht="15.5" x14ac:dyDescent="0.35">
      <c r="A3" s="278" t="s">
        <v>30</v>
      </c>
      <c r="B3" s="278"/>
      <c r="C3" s="278"/>
      <c r="D3" s="278"/>
      <c r="E3" s="278"/>
      <c r="F3" s="278"/>
      <c r="G3" s="278"/>
      <c r="H3" s="278"/>
      <c r="I3" s="278"/>
      <c r="J3" s="280"/>
    </row>
    <row r="4" spans="1:10" ht="18" x14ac:dyDescent="0.35">
      <c r="A4" s="5"/>
      <c r="B4" s="5"/>
      <c r="C4" s="5"/>
      <c r="D4" s="5"/>
      <c r="E4" s="5"/>
      <c r="F4" s="5"/>
      <c r="G4" s="29"/>
      <c r="H4" s="5"/>
      <c r="I4" s="5"/>
      <c r="J4" s="6"/>
    </row>
    <row r="5" spans="1:10" ht="18" customHeight="1" x14ac:dyDescent="0.35">
      <c r="A5" s="278" t="s">
        <v>38</v>
      </c>
      <c r="B5" s="279"/>
      <c r="C5" s="279"/>
      <c r="D5" s="279"/>
      <c r="E5" s="279"/>
      <c r="F5" s="279"/>
      <c r="G5" s="279"/>
      <c r="H5" s="279"/>
      <c r="I5" s="279"/>
      <c r="J5" s="279"/>
    </row>
    <row r="6" spans="1:10" ht="18" x14ac:dyDescent="0.4">
      <c r="A6" s="1"/>
      <c r="B6" s="2"/>
      <c r="C6" s="2"/>
      <c r="D6" s="2"/>
      <c r="E6" s="7"/>
      <c r="F6" s="8"/>
      <c r="G6" s="8"/>
      <c r="H6" s="8"/>
      <c r="I6" s="8"/>
      <c r="J6" s="38" t="s">
        <v>276</v>
      </c>
    </row>
    <row r="7" spans="1:10" ht="36" x14ac:dyDescent="0.35">
      <c r="A7" s="32"/>
      <c r="B7" s="33"/>
      <c r="C7" s="33"/>
      <c r="D7" s="34"/>
      <c r="E7" s="35"/>
      <c r="F7" s="4" t="s">
        <v>323</v>
      </c>
      <c r="G7" s="4" t="s">
        <v>324</v>
      </c>
      <c r="H7" s="62" t="s">
        <v>325</v>
      </c>
      <c r="I7" s="267" t="s">
        <v>314</v>
      </c>
      <c r="J7" s="267" t="s">
        <v>315</v>
      </c>
    </row>
    <row r="8" spans="1:10" x14ac:dyDescent="0.35">
      <c r="A8" s="281" t="s">
        <v>0</v>
      </c>
      <c r="B8" s="282"/>
      <c r="C8" s="282"/>
      <c r="D8" s="282"/>
      <c r="E8" s="283"/>
      <c r="F8" s="47">
        <v>821958.69</v>
      </c>
      <c r="G8" s="47">
        <v>1720339</v>
      </c>
      <c r="H8" s="47">
        <v>908704.91</v>
      </c>
      <c r="I8" s="47">
        <v>68</v>
      </c>
      <c r="J8" s="47">
        <v>52</v>
      </c>
    </row>
    <row r="9" spans="1:10" x14ac:dyDescent="0.35">
      <c r="A9" s="284" t="s">
        <v>1</v>
      </c>
      <c r="B9" s="277"/>
      <c r="C9" s="277"/>
      <c r="D9" s="277"/>
      <c r="E9" s="285"/>
      <c r="F9" s="47">
        <v>821958.69</v>
      </c>
      <c r="G9" s="47">
        <v>1720339</v>
      </c>
      <c r="H9" s="47">
        <v>908704.91</v>
      </c>
      <c r="I9" s="47"/>
      <c r="J9" s="47"/>
    </row>
    <row r="10" spans="1:10" x14ac:dyDescent="0.35">
      <c r="A10" s="286" t="s">
        <v>2</v>
      </c>
      <c r="B10" s="285"/>
      <c r="C10" s="285"/>
      <c r="D10" s="285"/>
      <c r="E10" s="285"/>
      <c r="F10" s="46"/>
      <c r="G10" s="36"/>
      <c r="H10" s="36"/>
      <c r="I10" s="36"/>
      <c r="J10" s="36"/>
    </row>
    <row r="11" spans="1:10" x14ac:dyDescent="0.35">
      <c r="A11" s="39" t="s">
        <v>3</v>
      </c>
      <c r="B11" s="52"/>
      <c r="C11" s="52"/>
      <c r="D11" s="52"/>
      <c r="E11" s="52"/>
      <c r="F11" s="47">
        <v>798358.03</v>
      </c>
      <c r="G11" s="47">
        <v>1720339</v>
      </c>
      <c r="H11" s="47">
        <v>1072411.2</v>
      </c>
      <c r="I11" s="47">
        <v>92</v>
      </c>
      <c r="J11" s="47">
        <v>92</v>
      </c>
    </row>
    <row r="12" spans="1:10" x14ac:dyDescent="0.35">
      <c r="A12" s="276" t="s">
        <v>4</v>
      </c>
      <c r="B12" s="277"/>
      <c r="C12" s="277"/>
      <c r="D12" s="277"/>
      <c r="E12" s="277"/>
      <c r="F12" s="46">
        <v>795091.35</v>
      </c>
      <c r="G12" s="46">
        <v>1666839</v>
      </c>
      <c r="H12" s="46">
        <v>1056720.1200000001</v>
      </c>
      <c r="I12" s="46"/>
      <c r="J12" s="46"/>
    </row>
    <row r="13" spans="1:10" x14ac:dyDescent="0.35">
      <c r="A13" s="290" t="s">
        <v>5</v>
      </c>
      <c r="B13" s="285"/>
      <c r="C13" s="285"/>
      <c r="D13" s="285"/>
      <c r="E13" s="285"/>
      <c r="F13" s="46">
        <v>3266.68</v>
      </c>
      <c r="G13" s="46">
        <v>53500</v>
      </c>
      <c r="H13" s="46">
        <v>15691.08</v>
      </c>
      <c r="I13" s="46"/>
      <c r="J13" s="46"/>
    </row>
    <row r="14" spans="1:10" x14ac:dyDescent="0.35">
      <c r="A14" s="289" t="s">
        <v>6</v>
      </c>
      <c r="B14" s="282"/>
      <c r="C14" s="282"/>
      <c r="D14" s="282"/>
      <c r="E14" s="282"/>
      <c r="F14" s="47">
        <v>23600.66</v>
      </c>
      <c r="G14" s="47">
        <v>0</v>
      </c>
      <c r="H14" s="47">
        <v>0</v>
      </c>
      <c r="I14" s="47"/>
      <c r="J14" s="47"/>
    </row>
    <row r="15" spans="1:10" ht="18" x14ac:dyDescent="0.35">
      <c r="A15" s="5"/>
      <c r="B15" s="9"/>
      <c r="C15" s="9"/>
      <c r="D15" s="9"/>
      <c r="E15" s="9"/>
      <c r="F15" s="9"/>
      <c r="G15" s="27"/>
      <c r="H15" s="9"/>
      <c r="I15" s="3"/>
      <c r="J15" s="3"/>
    </row>
    <row r="16" spans="1:10" ht="18" customHeight="1" x14ac:dyDescent="0.35">
      <c r="A16" s="278" t="s">
        <v>39</v>
      </c>
      <c r="B16" s="279"/>
      <c r="C16" s="279"/>
      <c r="D16" s="279"/>
      <c r="E16" s="279"/>
      <c r="F16" s="279"/>
      <c r="G16" s="279"/>
      <c r="H16" s="279"/>
      <c r="I16" s="279"/>
      <c r="J16" s="279"/>
    </row>
    <row r="17" spans="1:10" ht="18" x14ac:dyDescent="0.35">
      <c r="A17" s="29"/>
      <c r="B17" s="27"/>
      <c r="C17" s="27"/>
      <c r="D17" s="27"/>
      <c r="E17" s="27"/>
      <c r="F17" s="27"/>
      <c r="G17" s="27"/>
      <c r="H17" s="27"/>
      <c r="I17" s="28"/>
      <c r="J17" s="28"/>
    </row>
    <row r="18" spans="1:10" ht="36" x14ac:dyDescent="0.35">
      <c r="A18" s="32"/>
      <c r="B18" s="33"/>
      <c r="C18" s="33"/>
      <c r="D18" s="34"/>
      <c r="E18" s="35"/>
      <c r="F18" s="4" t="s">
        <v>323</v>
      </c>
      <c r="G18" s="4" t="s">
        <v>324</v>
      </c>
      <c r="H18" s="62" t="s">
        <v>325</v>
      </c>
      <c r="I18" s="267" t="s">
        <v>314</v>
      </c>
      <c r="J18" s="267" t="s">
        <v>315</v>
      </c>
    </row>
    <row r="19" spans="1:10" ht="15.75" customHeight="1" x14ac:dyDescent="0.35">
      <c r="A19" s="284" t="s">
        <v>8</v>
      </c>
      <c r="B19" s="287"/>
      <c r="C19" s="287"/>
      <c r="D19" s="287"/>
      <c r="E19" s="288"/>
      <c r="F19" s="37"/>
      <c r="G19" s="37"/>
      <c r="H19" s="37"/>
      <c r="I19" s="37"/>
      <c r="J19" s="37"/>
    </row>
    <row r="20" spans="1:10" x14ac:dyDescent="0.35">
      <c r="A20" s="284" t="s">
        <v>9</v>
      </c>
      <c r="B20" s="277"/>
      <c r="C20" s="277"/>
      <c r="D20" s="277"/>
      <c r="E20" s="277"/>
      <c r="F20" s="37"/>
      <c r="G20" s="37"/>
      <c r="H20" s="37"/>
      <c r="I20" s="37"/>
      <c r="J20" s="37"/>
    </row>
    <row r="21" spans="1:10" x14ac:dyDescent="0.35">
      <c r="A21" s="289" t="s">
        <v>10</v>
      </c>
      <c r="B21" s="282"/>
      <c r="C21" s="282"/>
      <c r="D21" s="282"/>
      <c r="E21" s="282"/>
      <c r="F21" s="47">
        <v>0</v>
      </c>
      <c r="G21" s="47">
        <v>0</v>
      </c>
      <c r="H21" s="47">
        <v>0</v>
      </c>
      <c r="I21" s="47">
        <v>0</v>
      </c>
      <c r="J21" s="47">
        <v>0</v>
      </c>
    </row>
    <row r="22" spans="1:10" ht="15" customHeight="1" x14ac:dyDescent="0.35">
      <c r="A22" s="289" t="s">
        <v>11</v>
      </c>
      <c r="B22" s="282"/>
      <c r="C22" s="282"/>
      <c r="D22" s="282"/>
      <c r="E22" s="282"/>
      <c r="F22" s="183">
        <f>F14+F21</f>
        <v>23600.66</v>
      </c>
      <c r="G22" s="183">
        <f t="shared" ref="G22:J22" si="0">G14+G21</f>
        <v>0</v>
      </c>
      <c r="H22" s="183">
        <f t="shared" si="0"/>
        <v>0</v>
      </c>
      <c r="I22" s="183">
        <f t="shared" si="0"/>
        <v>0</v>
      </c>
      <c r="J22" s="183">
        <f t="shared" si="0"/>
        <v>0</v>
      </c>
    </row>
    <row r="23" spans="1:10" ht="15" customHeight="1" x14ac:dyDescent="0.35">
      <c r="A23" s="184"/>
      <c r="B23" s="185"/>
      <c r="C23" s="185"/>
      <c r="D23" s="185"/>
      <c r="E23" s="185"/>
      <c r="F23" s="186"/>
      <c r="G23" s="186"/>
      <c r="H23" s="186"/>
      <c r="I23" s="186"/>
      <c r="J23" s="186"/>
    </row>
    <row r="24" spans="1:10" ht="18" customHeight="1" x14ac:dyDescent="0.35">
      <c r="A24" s="278" t="s">
        <v>234</v>
      </c>
      <c r="B24" s="279"/>
      <c r="C24" s="279"/>
      <c r="D24" s="279"/>
      <c r="E24" s="279"/>
      <c r="F24" s="279"/>
      <c r="G24" s="279"/>
      <c r="H24" s="279"/>
      <c r="I24" s="279"/>
      <c r="J24" s="279"/>
    </row>
    <row r="25" spans="1:10" ht="18" x14ac:dyDescent="0.35">
      <c r="A25" s="26"/>
      <c r="B25" s="27"/>
      <c r="C25" s="27"/>
      <c r="D25" s="27"/>
      <c r="E25" s="27"/>
      <c r="F25" s="27"/>
      <c r="G25" s="27"/>
      <c r="H25" s="27"/>
      <c r="I25" s="28"/>
      <c r="J25" s="28"/>
    </row>
    <row r="26" spans="1:10" ht="36" x14ac:dyDescent="0.35">
      <c r="A26" s="32"/>
      <c r="B26" s="33"/>
      <c r="C26" s="33"/>
      <c r="D26" s="34"/>
      <c r="E26" s="35"/>
      <c r="F26" s="4" t="s">
        <v>323</v>
      </c>
      <c r="G26" s="4" t="s">
        <v>324</v>
      </c>
      <c r="H26" s="62" t="s">
        <v>325</v>
      </c>
      <c r="I26" s="267" t="s">
        <v>314</v>
      </c>
      <c r="J26" s="267" t="s">
        <v>315</v>
      </c>
    </row>
    <row r="27" spans="1:10" x14ac:dyDescent="0.35">
      <c r="A27" s="297" t="s">
        <v>40</v>
      </c>
      <c r="B27" s="298"/>
      <c r="C27" s="298"/>
      <c r="D27" s="298"/>
      <c r="E27" s="299"/>
      <c r="F27" s="48">
        <v>0</v>
      </c>
      <c r="G27" s="48">
        <v>40000</v>
      </c>
      <c r="H27" s="48">
        <v>0</v>
      </c>
      <c r="I27" s="48">
        <v>0</v>
      </c>
      <c r="J27" s="50">
        <v>0</v>
      </c>
    </row>
    <row r="28" spans="1:10" ht="30" customHeight="1" x14ac:dyDescent="0.35">
      <c r="A28" s="300" t="s">
        <v>7</v>
      </c>
      <c r="B28" s="301"/>
      <c r="C28" s="301"/>
      <c r="D28" s="301"/>
      <c r="E28" s="302"/>
      <c r="F28" s="49">
        <v>38311.96</v>
      </c>
      <c r="G28" s="49">
        <v>40000</v>
      </c>
      <c r="H28" s="49">
        <v>0</v>
      </c>
      <c r="I28" s="49">
        <v>0</v>
      </c>
      <c r="J28" s="51">
        <f t="shared" ref="J28" si="1">J27</f>
        <v>0</v>
      </c>
    </row>
    <row r="29" spans="1:10" x14ac:dyDescent="0.35">
      <c r="F29" t="s">
        <v>292</v>
      </c>
    </row>
    <row r="31" spans="1:10" x14ac:dyDescent="0.35">
      <c r="A31" s="276" t="s">
        <v>11</v>
      </c>
      <c r="B31" s="277"/>
      <c r="C31" s="277"/>
      <c r="D31" s="277"/>
      <c r="E31" s="277"/>
      <c r="F31" s="45">
        <v>0</v>
      </c>
      <c r="G31" s="45"/>
      <c r="H31" s="45">
        <v>0</v>
      </c>
      <c r="I31" s="45">
        <v>0</v>
      </c>
      <c r="J31" s="45">
        <v>0</v>
      </c>
    </row>
    <row r="32" spans="1:10" ht="11.25" customHeight="1" x14ac:dyDescent="0.35">
      <c r="A32" s="21"/>
      <c r="B32" s="22"/>
      <c r="C32" s="22"/>
      <c r="D32" s="22"/>
      <c r="E32" s="22"/>
      <c r="F32" s="23"/>
      <c r="G32" s="23"/>
      <c r="H32" s="23"/>
      <c r="I32" s="23"/>
      <c r="J32" s="23"/>
    </row>
    <row r="33" spans="1:10" ht="29.25" customHeight="1" x14ac:dyDescent="0.35">
      <c r="A33" s="296" t="s">
        <v>229</v>
      </c>
      <c r="B33" s="296"/>
      <c r="C33" s="296"/>
      <c r="D33" s="296"/>
      <c r="E33" s="296"/>
      <c r="F33" s="296"/>
      <c r="G33" s="296"/>
      <c r="H33" s="296"/>
      <c r="I33" s="296"/>
      <c r="J33" s="296"/>
    </row>
    <row r="34" spans="1:10" ht="9" customHeight="1" x14ac:dyDescent="0.35">
      <c r="A34" s="172"/>
      <c r="B34" s="173"/>
      <c r="C34" s="173"/>
      <c r="D34" s="173"/>
      <c r="E34" s="173"/>
      <c r="F34" s="173"/>
      <c r="G34" s="173"/>
      <c r="H34" s="174"/>
      <c r="I34" s="174"/>
      <c r="J34" s="174"/>
    </row>
    <row r="35" spans="1:10" ht="26" x14ac:dyDescent="0.35">
      <c r="A35" s="175"/>
      <c r="B35" s="176"/>
      <c r="C35" s="176"/>
      <c r="D35" s="177"/>
      <c r="E35" s="178"/>
      <c r="F35" s="4" t="s">
        <v>272</v>
      </c>
      <c r="G35" s="4" t="s">
        <v>271</v>
      </c>
      <c r="H35" s="40" t="s">
        <v>273</v>
      </c>
      <c r="I35" s="4" t="s">
        <v>274</v>
      </c>
      <c r="J35" s="4" t="s">
        <v>275</v>
      </c>
    </row>
    <row r="36" spans="1:10" ht="12" customHeight="1" x14ac:dyDescent="0.35">
      <c r="A36" s="291" t="s">
        <v>230</v>
      </c>
      <c r="B36" s="303"/>
      <c r="C36" s="303"/>
      <c r="D36" s="303"/>
      <c r="E36" s="304"/>
      <c r="F36" s="179">
        <v>0</v>
      </c>
      <c r="G36" s="179">
        <f>F39</f>
        <v>0</v>
      </c>
      <c r="H36" s="179">
        <f>G39</f>
        <v>0</v>
      </c>
      <c r="I36" s="179">
        <f>H39</f>
        <v>0</v>
      </c>
      <c r="J36" s="180">
        <f>I39</f>
        <v>0</v>
      </c>
    </row>
    <row r="37" spans="1:10" ht="29.25" customHeight="1" x14ac:dyDescent="0.35">
      <c r="A37" s="291" t="s">
        <v>7</v>
      </c>
      <c r="B37" s="303"/>
      <c r="C37" s="303"/>
      <c r="D37" s="303"/>
      <c r="E37" s="304"/>
      <c r="F37" s="179">
        <v>0</v>
      </c>
      <c r="G37" s="179">
        <v>0</v>
      </c>
      <c r="H37" s="179">
        <v>0</v>
      </c>
      <c r="I37" s="179">
        <v>0</v>
      </c>
      <c r="J37" s="180">
        <v>0</v>
      </c>
    </row>
    <row r="38" spans="1:10" x14ac:dyDescent="0.35">
      <c r="A38" s="291" t="s">
        <v>231</v>
      </c>
      <c r="B38" s="292"/>
      <c r="C38" s="292"/>
      <c r="D38" s="292"/>
      <c r="E38" s="293"/>
      <c r="F38" s="179">
        <v>0</v>
      </c>
      <c r="G38" s="179">
        <v>0</v>
      </c>
      <c r="H38" s="179">
        <v>0</v>
      </c>
      <c r="I38" s="179">
        <v>0</v>
      </c>
      <c r="J38" s="180">
        <v>0</v>
      </c>
    </row>
    <row r="39" spans="1:10" ht="16.5" customHeight="1" x14ac:dyDescent="0.35">
      <c r="A39" s="289" t="s">
        <v>232</v>
      </c>
      <c r="B39" s="282"/>
      <c r="C39" s="282"/>
      <c r="D39" s="282"/>
      <c r="E39" s="282"/>
      <c r="F39" s="181">
        <f>F36-F37+F38</f>
        <v>0</v>
      </c>
      <c r="G39" s="181">
        <f t="shared" ref="G39:J39" si="2">G36-G37+G38</f>
        <v>0</v>
      </c>
      <c r="H39" s="181">
        <f t="shared" si="2"/>
        <v>0</v>
      </c>
      <c r="I39" s="181">
        <f t="shared" si="2"/>
        <v>0</v>
      </c>
      <c r="J39" s="182">
        <f t="shared" si="2"/>
        <v>0</v>
      </c>
    </row>
    <row r="40" spans="1:10" ht="17.25" customHeight="1" x14ac:dyDescent="0.35"/>
    <row r="41" spans="1:10" ht="39.75" customHeight="1" x14ac:dyDescent="0.35">
      <c r="A41" s="294" t="s">
        <v>233</v>
      </c>
      <c r="B41" s="295"/>
      <c r="C41" s="295"/>
      <c r="D41" s="295"/>
      <c r="E41" s="295"/>
      <c r="F41" s="295"/>
      <c r="G41" s="295"/>
      <c r="H41" s="295"/>
      <c r="I41" s="295"/>
      <c r="J41" s="295"/>
    </row>
  </sheetData>
  <sheetProtection formatCells="0" formatColumns="0" formatRows="0" insertColumns="0" insertRows="0" insertHyperlinks="0" deleteColumns="0" deleteRows="0" sort="0" autoFilter="0" pivotTables="0"/>
  <mergeCells count="24">
    <mergeCell ref="A38:E38"/>
    <mergeCell ref="A39:E39"/>
    <mergeCell ref="A41:J41"/>
    <mergeCell ref="A22:E22"/>
    <mergeCell ref="A24:J24"/>
    <mergeCell ref="A33:J33"/>
    <mergeCell ref="A31:E31"/>
    <mergeCell ref="A27:E27"/>
    <mergeCell ref="A28:E28"/>
    <mergeCell ref="A36:E36"/>
    <mergeCell ref="A37:E3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9"/>
  <sheetViews>
    <sheetView tabSelected="1" workbookViewId="0">
      <selection activeCell="I169" sqref="I169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6.1796875" bestFit="1" customWidth="1"/>
    <col min="4" max="4" width="35" customWidth="1"/>
    <col min="5" max="5" width="18.7265625" customWidth="1"/>
    <col min="6" max="6" width="19.453125" customWidth="1"/>
    <col min="7" max="7" width="18.453125" customWidth="1"/>
    <col min="8" max="9" width="12.1796875" customWidth="1"/>
  </cols>
  <sheetData>
    <row r="1" spans="1:9" ht="42" customHeight="1" x14ac:dyDescent="0.35">
      <c r="A1" s="305" t="s">
        <v>312</v>
      </c>
      <c r="B1" s="305"/>
      <c r="C1" s="305"/>
      <c r="D1" s="305"/>
      <c r="E1" s="305"/>
      <c r="F1" s="305"/>
      <c r="G1" s="305"/>
      <c r="H1" s="305"/>
      <c r="I1" s="305"/>
    </row>
    <row r="2" spans="1:9" ht="18" customHeight="1" x14ac:dyDescent="0.35">
      <c r="A2" s="60"/>
      <c r="B2" s="60"/>
      <c r="C2" s="60"/>
      <c r="D2" s="60"/>
      <c r="E2" s="60"/>
      <c r="F2" s="60"/>
      <c r="G2" s="60"/>
      <c r="H2" s="60"/>
      <c r="I2" s="60"/>
    </row>
    <row r="3" spans="1:9" ht="15.5" x14ac:dyDescent="0.35">
      <c r="A3" s="305" t="s">
        <v>30</v>
      </c>
      <c r="B3" s="305"/>
      <c r="C3" s="305"/>
      <c r="D3" s="305"/>
      <c r="E3" s="305"/>
      <c r="F3" s="305"/>
      <c r="G3" s="305"/>
      <c r="H3" s="307"/>
      <c r="I3" s="307"/>
    </row>
    <row r="4" spans="1:9" ht="18" x14ac:dyDescent="0.35">
      <c r="A4" s="60"/>
      <c r="B4" s="60"/>
      <c r="C4" s="60"/>
      <c r="D4" s="60"/>
      <c r="E4" s="60"/>
      <c r="F4" s="60"/>
      <c r="G4" s="60"/>
      <c r="H4" s="61"/>
      <c r="I4" s="61"/>
    </row>
    <row r="5" spans="1:9" ht="18" customHeight="1" x14ac:dyDescent="0.35">
      <c r="A5" s="305" t="s">
        <v>13</v>
      </c>
      <c r="B5" s="308"/>
      <c r="C5" s="308"/>
      <c r="D5" s="308"/>
      <c r="E5" s="308"/>
      <c r="F5" s="308"/>
      <c r="G5" s="308"/>
      <c r="H5" s="308"/>
      <c r="I5" s="308"/>
    </row>
    <row r="6" spans="1:9" ht="18" x14ac:dyDescent="0.35">
      <c r="A6" s="60"/>
      <c r="B6" s="60"/>
      <c r="C6" s="60"/>
      <c r="D6" s="60"/>
      <c r="E6" s="60"/>
      <c r="F6" s="60"/>
      <c r="G6" s="60"/>
      <c r="H6" s="61"/>
      <c r="I6" s="61"/>
    </row>
    <row r="7" spans="1:9" ht="15.5" x14ac:dyDescent="0.35">
      <c r="A7" s="305" t="s">
        <v>1</v>
      </c>
      <c r="B7" s="306"/>
      <c r="C7" s="306"/>
      <c r="D7" s="306"/>
      <c r="E7" s="306"/>
      <c r="F7" s="306"/>
      <c r="G7" s="306"/>
      <c r="H7" s="306"/>
      <c r="I7" s="306"/>
    </row>
    <row r="8" spans="1:9" ht="18" x14ac:dyDescent="0.35">
      <c r="A8" s="60"/>
      <c r="B8" s="60"/>
      <c r="C8" s="60"/>
      <c r="D8" s="60"/>
      <c r="E8" s="60"/>
      <c r="F8" s="60"/>
      <c r="G8" s="60"/>
      <c r="H8" s="61"/>
      <c r="I8" s="61"/>
    </row>
    <row r="9" spans="1:9" ht="36" x14ac:dyDescent="0.35">
      <c r="A9" s="62" t="s">
        <v>14</v>
      </c>
      <c r="B9" s="63" t="s">
        <v>15</v>
      </c>
      <c r="C9" s="63" t="s">
        <v>16</v>
      </c>
      <c r="D9" s="63" t="s">
        <v>12</v>
      </c>
      <c r="E9" s="62" t="s">
        <v>316</v>
      </c>
      <c r="F9" s="62" t="s">
        <v>318</v>
      </c>
      <c r="G9" s="62" t="s">
        <v>317</v>
      </c>
      <c r="H9" s="267" t="s">
        <v>314</v>
      </c>
      <c r="I9" s="267" t="s">
        <v>315</v>
      </c>
    </row>
    <row r="10" spans="1:9" ht="20.25" customHeight="1" x14ac:dyDescent="0.35">
      <c r="A10" s="64">
        <v>6</v>
      </c>
      <c r="B10" s="64"/>
      <c r="C10" s="64"/>
      <c r="D10" s="65" t="s">
        <v>1</v>
      </c>
      <c r="E10" s="66">
        <v>1194594.0900000001</v>
      </c>
      <c r="F10" s="66">
        <v>1720339</v>
      </c>
      <c r="G10" s="66">
        <v>908704.91</v>
      </c>
      <c r="H10" s="66"/>
      <c r="I10" s="66"/>
    </row>
    <row r="11" spans="1:9" s="44" customFormat="1" ht="37.5" customHeight="1" x14ac:dyDescent="0.35">
      <c r="A11" s="67"/>
      <c r="B11" s="67">
        <v>63</v>
      </c>
      <c r="C11" s="67"/>
      <c r="D11" s="67" t="s">
        <v>41</v>
      </c>
      <c r="E11" s="68">
        <v>1165514.43</v>
      </c>
      <c r="F11" s="68">
        <v>1530195</v>
      </c>
      <c r="G11" s="68">
        <v>782504.84</v>
      </c>
      <c r="H11" s="68"/>
      <c r="I11" s="68"/>
    </row>
    <row r="12" spans="1:9" s="44" customFormat="1" ht="37.5" customHeight="1" x14ac:dyDescent="0.35">
      <c r="A12" s="67"/>
      <c r="B12" s="67">
        <v>636</v>
      </c>
      <c r="C12" s="67"/>
      <c r="D12" s="67" t="s">
        <v>56</v>
      </c>
      <c r="E12" s="68">
        <v>1109748.72</v>
      </c>
      <c r="F12" s="68">
        <v>1488715</v>
      </c>
      <c r="G12" s="68">
        <v>774764.6</v>
      </c>
      <c r="H12" s="68"/>
      <c r="I12" s="68"/>
    </row>
    <row r="13" spans="1:9" ht="37.5" customHeight="1" x14ac:dyDescent="0.35">
      <c r="A13" s="67"/>
      <c r="B13" s="69">
        <v>6361</v>
      </c>
      <c r="C13" s="67"/>
      <c r="D13" s="69" t="s">
        <v>57</v>
      </c>
      <c r="E13" s="70">
        <v>1109748.72</v>
      </c>
      <c r="F13" s="72">
        <v>1478215</v>
      </c>
      <c r="G13" s="72">
        <v>768744.6</v>
      </c>
      <c r="H13" s="72"/>
      <c r="I13" s="72"/>
    </row>
    <row r="14" spans="1:9" ht="55.5" customHeight="1" x14ac:dyDescent="0.35">
      <c r="A14" s="67"/>
      <c r="B14" s="69">
        <v>6362</v>
      </c>
      <c r="C14" s="67"/>
      <c r="D14" s="69" t="s">
        <v>58</v>
      </c>
      <c r="E14" s="70">
        <v>0</v>
      </c>
      <c r="F14" s="72">
        <v>10500</v>
      </c>
      <c r="G14" s="72">
        <v>6020</v>
      </c>
      <c r="H14" s="72"/>
      <c r="I14" s="72"/>
    </row>
    <row r="15" spans="1:9" ht="55.5" customHeight="1" x14ac:dyDescent="0.35">
      <c r="A15" s="67"/>
      <c r="B15" s="13">
        <v>638</v>
      </c>
      <c r="C15" s="13"/>
      <c r="D15" s="13" t="s">
        <v>219</v>
      </c>
      <c r="E15" s="161">
        <v>54856.24</v>
      </c>
      <c r="F15" s="162">
        <v>40500</v>
      </c>
      <c r="G15" s="162">
        <v>0</v>
      </c>
      <c r="H15" s="162"/>
      <c r="I15" s="162"/>
    </row>
    <row r="16" spans="1:9" ht="55.5" customHeight="1" x14ac:dyDescent="0.35">
      <c r="A16" s="67"/>
      <c r="B16" s="18">
        <v>6381</v>
      </c>
      <c r="C16" s="18"/>
      <c r="D16" s="18" t="s">
        <v>219</v>
      </c>
      <c r="E16" s="70">
        <v>54856.24</v>
      </c>
      <c r="F16" s="71">
        <v>40500</v>
      </c>
      <c r="G16" s="71">
        <v>0</v>
      </c>
      <c r="H16" s="71"/>
      <c r="I16" s="71"/>
    </row>
    <row r="17" spans="1:9" ht="55.5" customHeight="1" x14ac:dyDescent="0.35">
      <c r="A17" s="67"/>
      <c r="B17" s="13">
        <v>639</v>
      </c>
      <c r="C17" s="13"/>
      <c r="D17" s="13" t="s">
        <v>278</v>
      </c>
      <c r="E17" s="161">
        <v>907.47</v>
      </c>
      <c r="F17" s="162">
        <v>980</v>
      </c>
      <c r="G17" s="162">
        <v>7740.24</v>
      </c>
      <c r="H17" s="162"/>
      <c r="I17" s="162"/>
    </row>
    <row r="18" spans="1:9" ht="55.5" customHeight="1" x14ac:dyDescent="0.35">
      <c r="A18" s="67"/>
      <c r="B18" s="18">
        <v>63931</v>
      </c>
      <c r="C18" s="18"/>
      <c r="D18" s="18" t="s">
        <v>277</v>
      </c>
      <c r="E18" s="70">
        <v>909.47</v>
      </c>
      <c r="F18" s="71">
        <v>980</v>
      </c>
      <c r="G18" s="71">
        <v>7740.24</v>
      </c>
      <c r="H18" s="71"/>
      <c r="I18" s="71"/>
    </row>
    <row r="19" spans="1:9" x14ac:dyDescent="0.35">
      <c r="A19" s="57"/>
      <c r="B19" s="73"/>
      <c r="C19" s="74" t="s">
        <v>218</v>
      </c>
      <c r="D19" s="74" t="s">
        <v>167</v>
      </c>
      <c r="E19" s="75">
        <v>1109748.72</v>
      </c>
      <c r="F19" s="75">
        <v>1457495</v>
      </c>
      <c r="G19" s="75">
        <v>755244.6</v>
      </c>
      <c r="H19" s="75"/>
      <c r="I19" s="75"/>
    </row>
    <row r="20" spans="1:9" x14ac:dyDescent="0.35">
      <c r="A20" s="57"/>
      <c r="B20" s="73"/>
      <c r="C20" s="74" t="s">
        <v>226</v>
      </c>
      <c r="D20" s="74" t="s">
        <v>167</v>
      </c>
      <c r="E20" s="75">
        <v>55765.71</v>
      </c>
      <c r="F20" s="75">
        <v>40500</v>
      </c>
      <c r="G20" s="75">
        <v>0</v>
      </c>
      <c r="H20" s="75"/>
      <c r="I20" s="75"/>
    </row>
    <row r="21" spans="1:9" x14ac:dyDescent="0.35">
      <c r="A21" s="57"/>
      <c r="B21" s="73"/>
      <c r="C21" s="74" t="s">
        <v>319</v>
      </c>
      <c r="D21" s="74" t="s">
        <v>114</v>
      </c>
      <c r="E21" s="75"/>
      <c r="F21" s="75"/>
      <c r="G21" s="75">
        <v>8400.24</v>
      </c>
      <c r="H21" s="75"/>
      <c r="I21" s="75"/>
    </row>
    <row r="22" spans="1:9" x14ac:dyDescent="0.35">
      <c r="A22" s="57"/>
      <c r="B22" s="73"/>
      <c r="C22" s="74" t="s">
        <v>216</v>
      </c>
      <c r="D22" s="74" t="s">
        <v>217</v>
      </c>
      <c r="E22" s="75">
        <v>0</v>
      </c>
      <c r="F22" s="75">
        <v>32200</v>
      </c>
      <c r="G22" s="75">
        <v>16500</v>
      </c>
      <c r="H22" s="75"/>
      <c r="I22" s="75"/>
    </row>
    <row r="23" spans="1:9" s="44" customFormat="1" ht="37.5" customHeight="1" x14ac:dyDescent="0.35">
      <c r="A23" s="67"/>
      <c r="B23" s="67">
        <v>64</v>
      </c>
      <c r="C23" s="67"/>
      <c r="D23" s="67" t="s">
        <v>50</v>
      </c>
      <c r="E23" s="68">
        <v>7.0000000000000007E-2</v>
      </c>
      <c r="F23" s="68">
        <v>1</v>
      </c>
      <c r="G23" s="68">
        <v>0</v>
      </c>
      <c r="H23" s="68"/>
      <c r="I23" s="68"/>
    </row>
    <row r="24" spans="1:9" s="44" customFormat="1" ht="37.5" customHeight="1" x14ac:dyDescent="0.35">
      <c r="A24" s="67"/>
      <c r="B24" s="67">
        <v>641</v>
      </c>
      <c r="C24" s="67"/>
      <c r="D24" s="67" t="s">
        <v>51</v>
      </c>
      <c r="E24" s="68">
        <v>7.0000000000000007E-2</v>
      </c>
      <c r="F24" s="68">
        <v>1</v>
      </c>
      <c r="G24" s="68">
        <v>0</v>
      </c>
      <c r="H24" s="68"/>
      <c r="I24" s="68"/>
    </row>
    <row r="25" spans="1:9" ht="37.5" customHeight="1" x14ac:dyDescent="0.35">
      <c r="A25" s="67"/>
      <c r="B25" s="69">
        <v>6413</v>
      </c>
      <c r="C25" s="67"/>
      <c r="D25" s="69" t="s">
        <v>52</v>
      </c>
      <c r="E25" s="70">
        <v>7.0000000000000007E-2</v>
      </c>
      <c r="F25" s="70">
        <v>1</v>
      </c>
      <c r="G25" s="70">
        <v>0</v>
      </c>
      <c r="H25" s="70"/>
      <c r="I25" s="70"/>
    </row>
    <row r="26" spans="1:9" x14ac:dyDescent="0.35">
      <c r="A26" s="57"/>
      <c r="B26" s="73"/>
      <c r="C26" s="74" t="s">
        <v>220</v>
      </c>
      <c r="D26" s="74" t="s">
        <v>166</v>
      </c>
      <c r="E26" s="75">
        <v>7.0000000000000007E-2</v>
      </c>
      <c r="F26" s="75">
        <v>1</v>
      </c>
      <c r="G26" s="75">
        <v>0</v>
      </c>
      <c r="H26" s="75"/>
      <c r="I26" s="75"/>
    </row>
    <row r="27" spans="1:9" s="44" customFormat="1" ht="60.75" customHeight="1" x14ac:dyDescent="0.35">
      <c r="A27" s="67"/>
      <c r="B27" s="67">
        <v>65</v>
      </c>
      <c r="C27" s="67"/>
      <c r="D27" s="67" t="s">
        <v>53</v>
      </c>
      <c r="E27" s="68">
        <v>179.84</v>
      </c>
      <c r="F27" s="68">
        <v>0</v>
      </c>
      <c r="G27" s="68">
        <v>660</v>
      </c>
      <c r="H27" s="68"/>
      <c r="I27" s="68"/>
    </row>
    <row r="28" spans="1:9" s="44" customFormat="1" ht="37.5" customHeight="1" x14ac:dyDescent="0.35">
      <c r="A28" s="67"/>
      <c r="B28" s="67">
        <v>652</v>
      </c>
      <c r="C28" s="67"/>
      <c r="D28" s="67" t="s">
        <v>54</v>
      </c>
      <c r="E28" s="68">
        <v>179.84</v>
      </c>
      <c r="F28" s="68">
        <v>0</v>
      </c>
      <c r="G28" s="68">
        <v>660</v>
      </c>
      <c r="H28" s="68"/>
      <c r="I28" s="68"/>
    </row>
    <row r="29" spans="1:9" ht="37.5" customHeight="1" x14ac:dyDescent="0.35">
      <c r="A29" s="67"/>
      <c r="B29" s="69">
        <v>6526</v>
      </c>
      <c r="C29" s="67"/>
      <c r="D29" s="69" t="s">
        <v>55</v>
      </c>
      <c r="E29" s="70">
        <v>179.84</v>
      </c>
      <c r="F29" s="72">
        <v>0</v>
      </c>
      <c r="G29" s="72">
        <v>660</v>
      </c>
      <c r="H29" s="72"/>
      <c r="I29" s="72"/>
    </row>
    <row r="30" spans="1:9" x14ac:dyDescent="0.35">
      <c r="A30" s="57"/>
      <c r="B30" s="73"/>
      <c r="C30" s="74" t="s">
        <v>220</v>
      </c>
      <c r="D30" s="74" t="s">
        <v>166</v>
      </c>
      <c r="E30" s="75">
        <v>179.84</v>
      </c>
      <c r="F30" s="75">
        <v>0</v>
      </c>
      <c r="G30" s="75">
        <v>660</v>
      </c>
      <c r="H30" s="75"/>
      <c r="I30" s="75"/>
    </row>
    <row r="31" spans="1:9" s="44" customFormat="1" ht="37.5" customHeight="1" x14ac:dyDescent="0.35">
      <c r="A31" s="81"/>
      <c r="B31" s="81">
        <v>66</v>
      </c>
      <c r="C31" s="79"/>
      <c r="D31" s="67" t="s">
        <v>47</v>
      </c>
      <c r="E31" s="82">
        <v>42813.07</v>
      </c>
      <c r="F31" s="82">
        <v>33160</v>
      </c>
      <c r="G31" s="82">
        <v>33703.410000000003</v>
      </c>
      <c r="H31" s="82">
        <v>78</v>
      </c>
      <c r="I31" s="82">
        <v>101</v>
      </c>
    </row>
    <row r="32" spans="1:9" s="44" customFormat="1" ht="36.75" customHeight="1" x14ac:dyDescent="0.35">
      <c r="A32" s="81"/>
      <c r="B32" s="81">
        <v>661</v>
      </c>
      <c r="C32" s="79"/>
      <c r="D32" s="67" t="s">
        <v>48</v>
      </c>
      <c r="E32" s="82">
        <v>35936.980000000003</v>
      </c>
      <c r="F32" s="82">
        <v>30000</v>
      </c>
      <c r="G32" s="82">
        <v>30853.41</v>
      </c>
      <c r="H32" s="82"/>
      <c r="I32" s="82"/>
    </row>
    <row r="33" spans="1:9" s="42" customFormat="1" ht="37.5" hidden="1" customHeight="1" x14ac:dyDescent="0.35">
      <c r="A33" s="76"/>
      <c r="B33" s="76"/>
      <c r="C33" s="77"/>
      <c r="D33" s="69"/>
      <c r="E33" s="78"/>
      <c r="F33" s="78"/>
      <c r="G33" s="78"/>
      <c r="H33" s="78"/>
      <c r="I33" s="78"/>
    </row>
    <row r="34" spans="1:9" ht="37.5" customHeight="1" x14ac:dyDescent="0.35">
      <c r="A34" s="76"/>
      <c r="B34" s="76">
        <v>6615</v>
      </c>
      <c r="C34" s="79"/>
      <c r="D34" s="76" t="s">
        <v>49</v>
      </c>
      <c r="E34" s="78">
        <v>35936.980000000003</v>
      </c>
      <c r="F34" s="72">
        <v>30000</v>
      </c>
      <c r="G34" s="72">
        <v>30853.41</v>
      </c>
      <c r="H34" s="72"/>
      <c r="I34" s="72"/>
    </row>
    <row r="35" spans="1:9" s="44" customFormat="1" ht="27" customHeight="1" x14ac:dyDescent="0.35">
      <c r="A35" s="81"/>
      <c r="B35" s="81">
        <v>663</v>
      </c>
      <c r="C35" s="79"/>
      <c r="D35" s="83"/>
      <c r="E35" s="82">
        <v>6876.09</v>
      </c>
      <c r="F35" s="82">
        <v>3160</v>
      </c>
      <c r="G35" s="82">
        <v>5870</v>
      </c>
      <c r="H35" s="82"/>
      <c r="I35" s="82"/>
    </row>
    <row r="36" spans="1:9" ht="27" customHeight="1" x14ac:dyDescent="0.35">
      <c r="A36" s="84"/>
      <c r="B36" s="85">
        <v>6631</v>
      </c>
      <c r="C36" s="86"/>
      <c r="D36" s="87" t="s">
        <v>59</v>
      </c>
      <c r="E36" s="70">
        <v>2495.58</v>
      </c>
      <c r="F36" s="72">
        <v>3160</v>
      </c>
      <c r="G36" s="72">
        <v>5870</v>
      </c>
      <c r="H36" s="72"/>
      <c r="I36" s="72"/>
    </row>
    <row r="37" spans="1:9" ht="27" customHeight="1" x14ac:dyDescent="0.35">
      <c r="A37" s="69"/>
      <c r="B37" s="69">
        <v>6632</v>
      </c>
      <c r="C37" s="69"/>
      <c r="D37" s="87" t="s">
        <v>60</v>
      </c>
      <c r="E37" s="70">
        <v>4380.51</v>
      </c>
      <c r="F37" s="72">
        <f t="shared" ref="F37:G58" si="0">E37/7.5345</f>
        <v>581.39358948835354</v>
      </c>
      <c r="G37" s="72">
        <v>0</v>
      </c>
      <c r="H37" s="72"/>
      <c r="I37" s="72"/>
    </row>
    <row r="38" spans="1:9" x14ac:dyDescent="0.35">
      <c r="A38" s="80"/>
      <c r="B38" s="80"/>
      <c r="C38" s="58" t="s">
        <v>220</v>
      </c>
      <c r="D38" s="58" t="s">
        <v>166</v>
      </c>
      <c r="E38" s="59">
        <v>35936.980000000003</v>
      </c>
      <c r="F38" s="59">
        <v>30000</v>
      </c>
      <c r="G38" s="59">
        <v>30853.41</v>
      </c>
      <c r="H38" s="59">
        <v>78</v>
      </c>
      <c r="I38" s="59">
        <v>101</v>
      </c>
    </row>
    <row r="39" spans="1:9" x14ac:dyDescent="0.35">
      <c r="A39" s="80"/>
      <c r="B39" s="80"/>
      <c r="C39" s="58" t="s">
        <v>221</v>
      </c>
      <c r="D39" s="58" t="s">
        <v>165</v>
      </c>
      <c r="E39" s="59">
        <v>6876.09</v>
      </c>
      <c r="F39" s="59">
        <v>3160</v>
      </c>
      <c r="G39" s="59">
        <v>5870</v>
      </c>
      <c r="H39" s="59"/>
      <c r="I39" s="59"/>
    </row>
    <row r="40" spans="1:9" s="44" customFormat="1" ht="26" x14ac:dyDescent="0.35">
      <c r="A40" s="67"/>
      <c r="B40" s="67">
        <v>67</v>
      </c>
      <c r="C40" s="67"/>
      <c r="D40" s="67" t="s">
        <v>42</v>
      </c>
      <c r="E40" s="68">
        <v>116336.37</v>
      </c>
      <c r="F40" s="68">
        <v>156984</v>
      </c>
      <c r="G40" s="68">
        <v>91836.66</v>
      </c>
      <c r="H40" s="68"/>
      <c r="I40" s="68"/>
    </row>
    <row r="41" spans="1:9" s="44" customFormat="1" ht="39" x14ac:dyDescent="0.35">
      <c r="A41" s="67"/>
      <c r="B41" s="67">
        <v>671</v>
      </c>
      <c r="C41" s="67"/>
      <c r="D41" s="67" t="s">
        <v>45</v>
      </c>
      <c r="E41" s="68">
        <v>116336.37</v>
      </c>
      <c r="F41" s="68">
        <v>156984</v>
      </c>
      <c r="G41" s="68">
        <v>91836.66</v>
      </c>
      <c r="H41" s="68"/>
      <c r="I41" s="68"/>
    </row>
    <row r="42" spans="1:9" ht="25" x14ac:dyDescent="0.35">
      <c r="A42" s="67"/>
      <c r="B42" s="69">
        <v>6711</v>
      </c>
      <c r="C42" s="69"/>
      <c r="D42" s="69" t="s">
        <v>46</v>
      </c>
      <c r="E42" s="70">
        <v>116336.37</v>
      </c>
      <c r="F42" s="72">
        <v>116984</v>
      </c>
      <c r="G42" s="72">
        <v>91836.66</v>
      </c>
      <c r="H42" s="72"/>
      <c r="I42" s="72"/>
    </row>
    <row r="43" spans="1:9" ht="25" x14ac:dyDescent="0.35">
      <c r="A43" s="67"/>
      <c r="B43" s="69">
        <v>6712</v>
      </c>
      <c r="C43" s="69"/>
      <c r="D43" s="69" t="s">
        <v>46</v>
      </c>
      <c r="E43" s="70"/>
      <c r="F43" s="72">
        <v>40000</v>
      </c>
      <c r="G43" s="72">
        <v>0</v>
      </c>
      <c r="H43" s="72"/>
      <c r="I43" s="72"/>
    </row>
    <row r="44" spans="1:9" x14ac:dyDescent="0.35">
      <c r="A44" s="80"/>
      <c r="B44" s="80"/>
      <c r="C44" s="58" t="s">
        <v>62</v>
      </c>
      <c r="D44" s="58" t="s">
        <v>114</v>
      </c>
      <c r="E44" s="59">
        <v>35211.370000000003</v>
      </c>
      <c r="F44" s="59">
        <v>17330</v>
      </c>
      <c r="G44" s="59">
        <v>22397.26</v>
      </c>
      <c r="H44" s="59"/>
      <c r="I44" s="59"/>
    </row>
    <row r="45" spans="1:9" x14ac:dyDescent="0.35">
      <c r="A45" s="80"/>
      <c r="B45" s="80"/>
      <c r="C45" s="58" t="s">
        <v>62</v>
      </c>
      <c r="D45" s="58" t="s">
        <v>114</v>
      </c>
      <c r="E45" s="59"/>
      <c r="F45" s="59">
        <v>40000</v>
      </c>
      <c r="G45" s="59">
        <v>0</v>
      </c>
      <c r="H45" s="59"/>
      <c r="I45" s="59"/>
    </row>
    <row r="46" spans="1:9" x14ac:dyDescent="0.35">
      <c r="A46" s="80"/>
      <c r="B46" s="80"/>
      <c r="C46" s="58" t="s">
        <v>222</v>
      </c>
      <c r="D46" s="58" t="s">
        <v>114</v>
      </c>
      <c r="E46" s="59"/>
      <c r="F46" s="59">
        <v>0</v>
      </c>
      <c r="G46" s="59">
        <v>0</v>
      </c>
      <c r="H46" s="59"/>
      <c r="I46" s="59"/>
    </row>
    <row r="47" spans="1:9" x14ac:dyDescent="0.35">
      <c r="A47" s="80"/>
      <c r="B47" s="80"/>
      <c r="C47" s="58" t="s">
        <v>223</v>
      </c>
      <c r="D47" s="58" t="s">
        <v>114</v>
      </c>
      <c r="E47" s="59">
        <v>81125</v>
      </c>
      <c r="F47" s="59">
        <v>99654</v>
      </c>
      <c r="G47" s="272">
        <v>69439.399999999994</v>
      </c>
      <c r="H47" s="59"/>
      <c r="I47" s="59"/>
    </row>
    <row r="48" spans="1:9" ht="20.25" customHeight="1" x14ac:dyDescent="0.35">
      <c r="A48" s="64">
        <v>9</v>
      </c>
      <c r="B48" s="64"/>
      <c r="C48" s="64"/>
      <c r="D48" s="65" t="s">
        <v>169</v>
      </c>
      <c r="E48" s="66">
        <v>38311.839999999997</v>
      </c>
      <c r="F48" s="66">
        <v>0</v>
      </c>
      <c r="G48" s="66">
        <v>0</v>
      </c>
      <c r="H48" s="66"/>
      <c r="I48" s="66"/>
    </row>
    <row r="49" spans="1:9" s="44" customFormat="1" ht="41.25" customHeight="1" x14ac:dyDescent="0.35">
      <c r="A49" s="81"/>
      <c r="B49" s="67">
        <v>92</v>
      </c>
      <c r="C49" s="67"/>
      <c r="D49" s="67" t="s">
        <v>170</v>
      </c>
      <c r="E49" s="68">
        <v>38311.839999999997</v>
      </c>
      <c r="F49" s="68">
        <v>0</v>
      </c>
      <c r="G49" s="68">
        <v>0</v>
      </c>
      <c r="H49" s="68"/>
      <c r="I49" s="68"/>
    </row>
    <row r="50" spans="1:9" s="44" customFormat="1" ht="27" customHeight="1" x14ac:dyDescent="0.35">
      <c r="A50" s="81"/>
      <c r="B50" s="81">
        <v>922</v>
      </c>
      <c r="C50" s="79"/>
      <c r="D50" s="83" t="s">
        <v>171</v>
      </c>
      <c r="E50" s="82">
        <v>38311.839999999997</v>
      </c>
      <c r="F50" s="82">
        <v>0</v>
      </c>
      <c r="G50" s="82">
        <v>0</v>
      </c>
      <c r="H50" s="82"/>
      <c r="I50" s="82"/>
    </row>
    <row r="51" spans="1:9" ht="27" customHeight="1" x14ac:dyDescent="0.35">
      <c r="A51" s="84"/>
      <c r="B51" s="85">
        <v>9221</v>
      </c>
      <c r="C51" s="86"/>
      <c r="D51" s="87" t="s">
        <v>172</v>
      </c>
      <c r="E51" s="70">
        <v>38311.839999999997</v>
      </c>
      <c r="F51" s="70">
        <v>0</v>
      </c>
      <c r="G51" s="70">
        <v>0</v>
      </c>
      <c r="H51" s="70"/>
      <c r="I51" s="70"/>
    </row>
    <row r="52" spans="1:9" ht="27" customHeight="1" x14ac:dyDescent="0.35">
      <c r="A52" s="84"/>
      <c r="B52" s="85">
        <v>9222</v>
      </c>
      <c r="C52" s="86"/>
      <c r="D52" s="87" t="s">
        <v>173</v>
      </c>
      <c r="E52" s="70">
        <v>0</v>
      </c>
      <c r="F52" s="70">
        <v>0</v>
      </c>
      <c r="G52" s="70">
        <v>0</v>
      </c>
      <c r="H52" s="70"/>
      <c r="I52" s="70"/>
    </row>
    <row r="53" spans="1:9" ht="26" x14ac:dyDescent="0.35">
      <c r="A53" s="73"/>
      <c r="B53" s="73"/>
      <c r="C53" s="74" t="s">
        <v>220</v>
      </c>
      <c r="D53" s="120" t="s">
        <v>207</v>
      </c>
      <c r="E53" s="102">
        <v>10959.35</v>
      </c>
      <c r="F53" s="102">
        <v>0</v>
      </c>
      <c r="G53" s="102">
        <v>0</v>
      </c>
      <c r="H53" s="102"/>
      <c r="I53" s="102"/>
    </row>
    <row r="54" spans="1:9" x14ac:dyDescent="0.35">
      <c r="A54" s="73"/>
      <c r="B54" s="73"/>
      <c r="C54" s="74" t="s">
        <v>218</v>
      </c>
      <c r="D54" s="120" t="s">
        <v>225</v>
      </c>
      <c r="E54" s="102"/>
      <c r="F54" s="102">
        <f t="shared" si="0"/>
        <v>0</v>
      </c>
      <c r="G54" s="102">
        <f t="shared" si="0"/>
        <v>0</v>
      </c>
      <c r="H54" s="102"/>
      <c r="I54" s="102"/>
    </row>
    <row r="55" spans="1:9" hidden="1" x14ac:dyDescent="0.35">
      <c r="A55" s="73"/>
      <c r="B55" s="73"/>
      <c r="C55" s="74"/>
      <c r="D55" s="120"/>
      <c r="E55" s="102">
        <v>0</v>
      </c>
      <c r="F55" s="102">
        <f t="shared" si="0"/>
        <v>0</v>
      </c>
      <c r="G55" s="102">
        <f t="shared" si="0"/>
        <v>0</v>
      </c>
      <c r="H55" s="102"/>
      <c r="I55" s="102"/>
    </row>
    <row r="56" spans="1:9" x14ac:dyDescent="0.35">
      <c r="A56" s="73"/>
      <c r="B56" s="73"/>
      <c r="C56" s="74" t="s">
        <v>218</v>
      </c>
      <c r="D56" s="120" t="s">
        <v>224</v>
      </c>
      <c r="E56" s="102">
        <v>1550.26</v>
      </c>
      <c r="F56" s="102">
        <v>0</v>
      </c>
      <c r="G56" s="102">
        <v>0</v>
      </c>
      <c r="H56" s="102"/>
      <c r="I56" s="102"/>
    </row>
    <row r="57" spans="1:9" x14ac:dyDescent="0.35">
      <c r="A57" s="73"/>
      <c r="B57" s="73"/>
      <c r="C57" s="74" t="s">
        <v>216</v>
      </c>
      <c r="D57" s="120" t="s">
        <v>236</v>
      </c>
      <c r="E57" s="102">
        <v>25282.23</v>
      </c>
      <c r="F57" s="102">
        <v>0</v>
      </c>
      <c r="G57" s="102">
        <v>0</v>
      </c>
      <c r="H57" s="102"/>
      <c r="I57" s="102"/>
    </row>
    <row r="58" spans="1:9" ht="26" x14ac:dyDescent="0.35">
      <c r="A58" s="73"/>
      <c r="B58" s="73"/>
      <c r="C58" s="74" t="s">
        <v>221</v>
      </c>
      <c r="D58" s="120" t="s">
        <v>247</v>
      </c>
      <c r="E58" s="102">
        <v>520</v>
      </c>
      <c r="F58" s="102">
        <f t="shared" si="0"/>
        <v>69.015860375605541</v>
      </c>
      <c r="G58" s="102">
        <f t="shared" si="0"/>
        <v>9.1599788142020753</v>
      </c>
      <c r="H58" s="102"/>
      <c r="I58" s="102"/>
    </row>
    <row r="59" spans="1:9" x14ac:dyDescent="0.35">
      <c r="A59" s="100"/>
      <c r="B59" s="100"/>
      <c r="C59" s="100"/>
      <c r="D59" s="97" t="s">
        <v>110</v>
      </c>
      <c r="E59" s="105">
        <v>1324843.78</v>
      </c>
      <c r="F59" s="105">
        <v>1720339</v>
      </c>
      <c r="G59" s="105">
        <v>908704.91</v>
      </c>
      <c r="H59" s="105"/>
      <c r="I59" s="105"/>
    </row>
    <row r="60" spans="1:9" ht="27" customHeight="1" x14ac:dyDescent="0.35">
      <c r="A60" s="98"/>
      <c r="B60" s="98"/>
      <c r="C60" s="98"/>
      <c r="D60" s="98"/>
      <c r="E60" s="98"/>
      <c r="F60" s="98"/>
      <c r="G60" s="98"/>
      <c r="H60" s="98"/>
      <c r="I60" s="98"/>
    </row>
    <row r="61" spans="1:9" x14ac:dyDescent="0.35">
      <c r="A61" s="98"/>
      <c r="B61" s="98"/>
      <c r="C61" s="98"/>
      <c r="D61" s="98"/>
      <c r="E61" s="98"/>
      <c r="F61" s="98"/>
      <c r="G61" s="98"/>
      <c r="H61" s="98"/>
      <c r="I61" s="98"/>
    </row>
    <row r="62" spans="1:9" x14ac:dyDescent="0.35">
      <c r="A62" s="98"/>
      <c r="B62" s="98"/>
      <c r="C62" s="98"/>
      <c r="D62" s="98"/>
      <c r="E62" s="98"/>
      <c r="F62" s="98"/>
      <c r="G62" s="98"/>
      <c r="H62" s="98"/>
      <c r="I62" s="98"/>
    </row>
    <row r="63" spans="1:9" x14ac:dyDescent="0.35">
      <c r="A63" s="98"/>
      <c r="B63" s="98"/>
      <c r="C63" s="98"/>
      <c r="D63" s="98"/>
      <c r="E63" s="98"/>
      <c r="F63" s="98"/>
      <c r="G63" s="98"/>
      <c r="H63" s="98"/>
      <c r="I63" s="98"/>
    </row>
    <row r="64" spans="1:9" ht="15.75" customHeight="1" x14ac:dyDescent="0.35">
      <c r="A64" s="98"/>
      <c r="B64" s="98"/>
      <c r="C64" s="98"/>
      <c r="D64" s="98"/>
      <c r="E64" s="98"/>
      <c r="F64" s="98"/>
      <c r="G64" s="98"/>
      <c r="H64" s="98"/>
      <c r="I64" s="98"/>
    </row>
    <row r="65" spans="1:9" ht="15.75" customHeight="1" x14ac:dyDescent="0.35">
      <c r="A65" s="98"/>
      <c r="B65" s="98"/>
      <c r="C65" s="98"/>
      <c r="D65" s="98"/>
      <c r="E65" s="98"/>
      <c r="F65" s="98"/>
      <c r="G65" s="98"/>
      <c r="H65" s="98"/>
      <c r="I65" s="98"/>
    </row>
    <row r="66" spans="1:9" ht="15.5" x14ac:dyDescent="0.35">
      <c r="A66" s="305" t="s">
        <v>18</v>
      </c>
      <c r="B66" s="306"/>
      <c r="C66" s="306"/>
      <c r="D66" s="306"/>
      <c r="E66" s="306"/>
      <c r="F66" s="306"/>
      <c r="G66" s="306"/>
      <c r="H66" s="306"/>
      <c r="I66" s="306"/>
    </row>
    <row r="67" spans="1:9" x14ac:dyDescent="0.35">
      <c r="A67" s="99"/>
      <c r="B67" s="99"/>
      <c r="C67" s="99"/>
      <c r="D67" s="99"/>
      <c r="E67" s="99"/>
      <c r="F67" s="99"/>
      <c r="G67" s="99"/>
      <c r="H67" s="61"/>
      <c r="I67" s="61"/>
    </row>
    <row r="68" spans="1:9" ht="36" x14ac:dyDescent="0.35">
      <c r="A68" s="62" t="s">
        <v>14</v>
      </c>
      <c r="B68" s="63" t="s">
        <v>15</v>
      </c>
      <c r="C68" s="63" t="s">
        <v>16</v>
      </c>
      <c r="D68" s="63" t="s">
        <v>19</v>
      </c>
      <c r="E68" s="62" t="s">
        <v>313</v>
      </c>
      <c r="F68" s="62" t="s">
        <v>264</v>
      </c>
      <c r="G68" s="62" t="s">
        <v>317</v>
      </c>
      <c r="H68" s="267" t="s">
        <v>309</v>
      </c>
      <c r="I68" s="267" t="s">
        <v>310</v>
      </c>
    </row>
    <row r="69" spans="1:9" x14ac:dyDescent="0.35">
      <c r="A69" s="67">
        <v>3</v>
      </c>
      <c r="B69" s="67"/>
      <c r="C69" s="67"/>
      <c r="D69" s="67" t="s">
        <v>20</v>
      </c>
      <c r="E69" s="88">
        <v>798358.03</v>
      </c>
      <c r="F69" s="88">
        <v>1680339</v>
      </c>
      <c r="G69" s="88">
        <v>1056720.1200000001</v>
      </c>
      <c r="H69" s="88">
        <v>132</v>
      </c>
      <c r="I69" s="88">
        <v>62</v>
      </c>
    </row>
    <row r="70" spans="1:9" x14ac:dyDescent="0.35">
      <c r="A70" s="67"/>
      <c r="B70" s="89">
        <v>31</v>
      </c>
      <c r="C70" s="69"/>
      <c r="D70" s="89" t="s">
        <v>21</v>
      </c>
      <c r="E70" s="101">
        <v>670651.06000000006</v>
      </c>
      <c r="F70" s="101">
        <v>1464680</v>
      </c>
      <c r="G70" s="101">
        <v>893973.96</v>
      </c>
      <c r="H70" s="101"/>
      <c r="I70" s="101"/>
    </row>
    <row r="71" spans="1:9" s="44" customFormat="1" x14ac:dyDescent="0.35">
      <c r="A71" s="67"/>
      <c r="B71" s="67">
        <v>311</v>
      </c>
      <c r="C71" s="67"/>
      <c r="D71" s="67" t="s">
        <v>63</v>
      </c>
      <c r="E71" s="101">
        <v>558857.93000000005</v>
      </c>
      <c r="F71" s="101">
        <v>1220600</v>
      </c>
      <c r="G71" s="101">
        <v>742006.63</v>
      </c>
      <c r="H71" s="101"/>
      <c r="I71" s="101"/>
    </row>
    <row r="72" spans="1:9" x14ac:dyDescent="0.35">
      <c r="A72" s="67"/>
      <c r="B72" s="69">
        <v>3111</v>
      </c>
      <c r="C72" s="69"/>
      <c r="D72" s="69" t="s">
        <v>64</v>
      </c>
      <c r="E72" s="91">
        <v>558857.93000000005</v>
      </c>
      <c r="F72" s="91">
        <v>1220600</v>
      </c>
      <c r="G72" s="91">
        <v>742006.63</v>
      </c>
      <c r="H72" s="91"/>
      <c r="I72" s="91"/>
    </row>
    <row r="73" spans="1:9" s="44" customFormat="1" x14ac:dyDescent="0.35">
      <c r="A73" s="67"/>
      <c r="B73" s="67">
        <v>312</v>
      </c>
      <c r="C73" s="67"/>
      <c r="D73" s="67" t="s">
        <v>65</v>
      </c>
      <c r="E73" s="101">
        <v>21630.54</v>
      </c>
      <c r="F73" s="101">
        <v>43700</v>
      </c>
      <c r="G73" s="101">
        <v>29536.12</v>
      </c>
      <c r="H73" s="101"/>
      <c r="I73" s="101"/>
    </row>
    <row r="74" spans="1:9" x14ac:dyDescent="0.35">
      <c r="A74" s="67"/>
      <c r="B74" s="69">
        <v>3121</v>
      </c>
      <c r="C74" s="69"/>
      <c r="D74" s="69" t="s">
        <v>65</v>
      </c>
      <c r="E74" s="91">
        <v>21630.54</v>
      </c>
      <c r="F74" s="91">
        <v>43700</v>
      </c>
      <c r="G74" s="91">
        <v>29536.12</v>
      </c>
      <c r="H74" s="91"/>
      <c r="I74" s="91"/>
    </row>
    <row r="75" spans="1:9" s="44" customFormat="1" x14ac:dyDescent="0.35">
      <c r="A75" s="67"/>
      <c r="B75" s="67">
        <v>313</v>
      </c>
      <c r="C75" s="67"/>
      <c r="D75" s="67" t="s">
        <v>66</v>
      </c>
      <c r="E75" s="101">
        <v>90162.59</v>
      </c>
      <c r="F75" s="101">
        <v>200380</v>
      </c>
      <c r="G75" s="101">
        <v>122431.14</v>
      </c>
      <c r="H75" s="101"/>
      <c r="I75" s="101"/>
    </row>
    <row r="76" spans="1:9" ht="25" x14ac:dyDescent="0.35">
      <c r="A76" s="67"/>
      <c r="B76" s="69">
        <v>3132</v>
      </c>
      <c r="C76" s="69"/>
      <c r="D76" s="69" t="s">
        <v>67</v>
      </c>
      <c r="E76" s="91">
        <v>90162.59</v>
      </c>
      <c r="F76" s="91">
        <v>200380</v>
      </c>
      <c r="G76" s="91">
        <v>122431.141</v>
      </c>
      <c r="H76" s="91"/>
      <c r="I76" s="91"/>
    </row>
    <row r="77" spans="1:9" x14ac:dyDescent="0.35">
      <c r="A77" s="80"/>
      <c r="B77" s="80"/>
      <c r="C77" s="58" t="s">
        <v>62</v>
      </c>
      <c r="D77" s="58" t="s">
        <v>114</v>
      </c>
      <c r="E77" s="123">
        <v>12776.78</v>
      </c>
      <c r="F77" s="123">
        <v>13380</v>
      </c>
      <c r="G77" s="123">
        <v>9272.49</v>
      </c>
      <c r="H77" s="123"/>
      <c r="I77" s="123"/>
    </row>
    <row r="78" spans="1:9" x14ac:dyDescent="0.35">
      <c r="A78" s="80"/>
      <c r="B78" s="80"/>
      <c r="C78" s="58" t="s">
        <v>220</v>
      </c>
      <c r="D78" s="58" t="s">
        <v>166</v>
      </c>
      <c r="E78" s="123">
        <v>7163.14</v>
      </c>
      <c r="F78" s="123">
        <v>0</v>
      </c>
      <c r="G78" s="123">
        <v>7071.61</v>
      </c>
      <c r="H78" s="123"/>
      <c r="I78" s="123"/>
    </row>
    <row r="79" spans="1:9" x14ac:dyDescent="0.35">
      <c r="A79" s="57"/>
      <c r="B79" s="73"/>
      <c r="C79" s="74" t="s">
        <v>218</v>
      </c>
      <c r="D79" s="74" t="s">
        <v>167</v>
      </c>
      <c r="E79" s="124">
        <v>650711.14</v>
      </c>
      <c r="F79" s="124">
        <v>1451300</v>
      </c>
      <c r="G79" s="124">
        <v>877629.86</v>
      </c>
      <c r="H79" s="124"/>
      <c r="I79" s="124"/>
    </row>
    <row r="80" spans="1:9" x14ac:dyDescent="0.35">
      <c r="A80" s="73"/>
      <c r="B80" s="73"/>
      <c r="C80" s="74" t="s">
        <v>226</v>
      </c>
      <c r="D80" s="120" t="s">
        <v>167</v>
      </c>
      <c r="E80" s="125">
        <v>0</v>
      </c>
      <c r="F80" s="125">
        <v>0</v>
      </c>
      <c r="G80" s="125">
        <v>0</v>
      </c>
      <c r="H80" s="125"/>
      <c r="I80" s="125"/>
    </row>
    <row r="81" spans="1:12" x14ac:dyDescent="0.35">
      <c r="A81" s="80"/>
      <c r="B81" s="80"/>
      <c r="C81" s="194" t="s">
        <v>61</v>
      </c>
      <c r="D81" s="58" t="s">
        <v>165</v>
      </c>
      <c r="E81" s="123">
        <v>0</v>
      </c>
      <c r="F81" s="123">
        <v>0</v>
      </c>
      <c r="G81" s="123">
        <v>0</v>
      </c>
      <c r="H81" s="123"/>
      <c r="I81" s="123"/>
    </row>
    <row r="82" spans="1:12" x14ac:dyDescent="0.35">
      <c r="A82" s="76"/>
      <c r="B82" s="79">
        <v>32</v>
      </c>
      <c r="C82" s="79"/>
      <c r="D82" s="79" t="s">
        <v>33</v>
      </c>
      <c r="E82" s="106">
        <v>122766.23</v>
      </c>
      <c r="F82" s="106">
        <v>200079</v>
      </c>
      <c r="G82" s="106">
        <v>160869.39000000001</v>
      </c>
      <c r="H82" s="106">
        <v>131</v>
      </c>
      <c r="I82" s="106">
        <v>80</v>
      </c>
    </row>
    <row r="83" spans="1:12" s="44" customFormat="1" x14ac:dyDescent="0.35">
      <c r="A83" s="81"/>
      <c r="B83" s="81">
        <v>321</v>
      </c>
      <c r="C83" s="81"/>
      <c r="D83" s="81" t="s">
        <v>68</v>
      </c>
      <c r="E83" s="106">
        <v>55410.84</v>
      </c>
      <c r="F83" s="106">
        <v>83660</v>
      </c>
      <c r="G83" s="106">
        <v>28410.09</v>
      </c>
      <c r="H83" s="106"/>
      <c r="I83" s="106"/>
    </row>
    <row r="84" spans="1:12" s="42" customFormat="1" x14ac:dyDescent="0.35">
      <c r="A84" s="76"/>
      <c r="B84" s="76">
        <v>3211</v>
      </c>
      <c r="C84" s="76"/>
      <c r="D84" s="76" t="s">
        <v>78</v>
      </c>
      <c r="E84" s="91">
        <v>36236.17</v>
      </c>
      <c r="F84" s="91">
        <v>9240</v>
      </c>
      <c r="G84" s="91">
        <v>8264.4699999999993</v>
      </c>
      <c r="H84" s="91"/>
      <c r="I84" s="91"/>
      <c r="L84"/>
    </row>
    <row r="85" spans="1:12" s="42" customFormat="1" x14ac:dyDescent="0.35">
      <c r="A85" s="76"/>
      <c r="B85" s="76">
        <v>3211</v>
      </c>
      <c r="C85" s="76"/>
      <c r="D85" s="76" t="s">
        <v>78</v>
      </c>
      <c r="E85" s="90">
        <v>18234.169999999998</v>
      </c>
      <c r="F85" s="90">
        <v>40120</v>
      </c>
      <c r="G85" s="90">
        <v>0</v>
      </c>
      <c r="H85" s="90"/>
      <c r="I85" s="90"/>
      <c r="L85"/>
    </row>
    <row r="86" spans="1:12" s="116" customFormat="1" ht="26" x14ac:dyDescent="0.35">
      <c r="A86" s="111"/>
      <c r="B86" s="111">
        <v>3212</v>
      </c>
      <c r="C86" s="111"/>
      <c r="D86" s="115" t="s">
        <v>69</v>
      </c>
      <c r="E86" s="90">
        <v>0</v>
      </c>
      <c r="F86" s="90">
        <v>30000</v>
      </c>
      <c r="G86" s="90">
        <v>19238.419999999998</v>
      </c>
      <c r="H86" s="90"/>
      <c r="I86" s="90"/>
      <c r="L86" s="114"/>
    </row>
    <row r="87" spans="1:12" s="116" customFormat="1" ht="26" x14ac:dyDescent="0.35">
      <c r="A87" s="111"/>
      <c r="B87" s="111">
        <v>3212</v>
      </c>
      <c r="C87" s="111"/>
      <c r="D87" s="115" t="s">
        <v>69</v>
      </c>
      <c r="E87" s="90">
        <v>0</v>
      </c>
      <c r="F87" s="90">
        <v>1400</v>
      </c>
      <c r="G87" s="90">
        <v>0</v>
      </c>
      <c r="H87" s="90"/>
      <c r="I87" s="90"/>
      <c r="L87" s="114"/>
    </row>
    <row r="88" spans="1:12" s="42" customFormat="1" x14ac:dyDescent="0.35">
      <c r="A88" s="76"/>
      <c r="B88" s="76">
        <v>3213</v>
      </c>
      <c r="C88" s="76"/>
      <c r="D88" s="76" t="s">
        <v>79</v>
      </c>
      <c r="E88" s="91">
        <v>772.5</v>
      </c>
      <c r="F88" s="91">
        <v>1900</v>
      </c>
      <c r="G88" s="91">
        <v>495</v>
      </c>
      <c r="H88" s="91"/>
      <c r="I88" s="91"/>
      <c r="L88"/>
    </row>
    <row r="89" spans="1:12" s="42" customFormat="1" x14ac:dyDescent="0.35">
      <c r="A89" s="76"/>
      <c r="B89" s="76">
        <v>3214</v>
      </c>
      <c r="C89" s="76"/>
      <c r="D89" s="76" t="s">
        <v>80</v>
      </c>
      <c r="E89" s="91">
        <v>168</v>
      </c>
      <c r="F89" s="91">
        <v>1000</v>
      </c>
      <c r="G89" s="91">
        <v>412.2</v>
      </c>
      <c r="H89" s="91"/>
      <c r="I89" s="91"/>
      <c r="L89"/>
    </row>
    <row r="90" spans="1:12" s="44" customFormat="1" x14ac:dyDescent="0.35">
      <c r="A90" s="81"/>
      <c r="B90" s="81">
        <v>322</v>
      </c>
      <c r="C90" s="79"/>
      <c r="D90" s="83" t="s">
        <v>70</v>
      </c>
      <c r="E90" s="106">
        <v>32089.19</v>
      </c>
      <c r="F90" s="106">
        <v>46504</v>
      </c>
      <c r="G90" s="106">
        <v>35145.58</v>
      </c>
      <c r="H90" s="106"/>
      <c r="I90" s="106"/>
    </row>
    <row r="91" spans="1:12" x14ac:dyDescent="0.35">
      <c r="A91" s="76"/>
      <c r="B91" s="76">
        <v>3221</v>
      </c>
      <c r="C91" s="77"/>
      <c r="D91" s="92" t="s">
        <v>81</v>
      </c>
      <c r="E91" s="91">
        <v>4339.8999999999996</v>
      </c>
      <c r="F91" s="91">
        <v>11550</v>
      </c>
      <c r="G91" s="91">
        <v>6083.74</v>
      </c>
      <c r="H91" s="91"/>
      <c r="I91" s="91"/>
    </row>
    <row r="92" spans="1:12" x14ac:dyDescent="0.35">
      <c r="A92" s="76"/>
      <c r="B92" s="76">
        <v>3222</v>
      </c>
      <c r="C92" s="77"/>
      <c r="D92" s="92" t="s">
        <v>82</v>
      </c>
      <c r="E92" s="91">
        <v>0</v>
      </c>
      <c r="F92" s="91">
        <v>0</v>
      </c>
      <c r="G92" s="91">
        <v>0</v>
      </c>
      <c r="H92" s="91"/>
      <c r="I92" s="91"/>
    </row>
    <row r="93" spans="1:12" x14ac:dyDescent="0.35">
      <c r="A93" s="76"/>
      <c r="B93" s="76">
        <v>3223</v>
      </c>
      <c r="C93" s="77"/>
      <c r="D93" s="92" t="s">
        <v>93</v>
      </c>
      <c r="E93" s="91">
        <v>25850.09</v>
      </c>
      <c r="F93" s="91">
        <v>30521</v>
      </c>
      <c r="G93" s="91">
        <v>27623.14</v>
      </c>
      <c r="H93" s="91"/>
      <c r="I93" s="91"/>
    </row>
    <row r="94" spans="1:12" x14ac:dyDescent="0.35">
      <c r="A94" s="76"/>
      <c r="B94" s="76">
        <v>3224</v>
      </c>
      <c r="C94" s="77"/>
      <c r="D94" s="92" t="s">
        <v>94</v>
      </c>
      <c r="E94" s="91">
        <v>1512.76</v>
      </c>
      <c r="F94" s="91">
        <v>3033</v>
      </c>
      <c r="G94" s="91">
        <v>1200.03</v>
      </c>
      <c r="H94" s="91"/>
      <c r="I94" s="91"/>
    </row>
    <row r="95" spans="1:12" x14ac:dyDescent="0.35">
      <c r="A95" s="76"/>
      <c r="B95" s="76">
        <v>3225</v>
      </c>
      <c r="C95" s="77"/>
      <c r="D95" s="92" t="s">
        <v>71</v>
      </c>
      <c r="E95" s="91">
        <v>386.44</v>
      </c>
      <c r="F95" s="91">
        <v>600</v>
      </c>
      <c r="G95" s="91">
        <v>238.67</v>
      </c>
      <c r="H95" s="91"/>
      <c r="I95" s="91"/>
    </row>
    <row r="96" spans="1:12" x14ac:dyDescent="0.35">
      <c r="A96" s="76"/>
      <c r="B96" s="76">
        <v>3227</v>
      </c>
      <c r="C96" s="79"/>
      <c r="D96" s="76" t="s">
        <v>95</v>
      </c>
      <c r="E96" s="91">
        <v>0</v>
      </c>
      <c r="F96" s="91">
        <v>800</v>
      </c>
      <c r="G96" s="91">
        <v>0</v>
      </c>
      <c r="H96" s="91"/>
      <c r="I96" s="91"/>
    </row>
    <row r="97" spans="1:9" s="44" customFormat="1" x14ac:dyDescent="0.35">
      <c r="A97" s="81"/>
      <c r="B97" s="81">
        <v>323</v>
      </c>
      <c r="C97" s="79"/>
      <c r="D97" s="83" t="s">
        <v>83</v>
      </c>
      <c r="E97" s="106">
        <v>24173.51</v>
      </c>
      <c r="F97" s="106">
        <v>56381</v>
      </c>
      <c r="G97" s="106">
        <v>36704.720000000001</v>
      </c>
      <c r="H97" s="106"/>
      <c r="I97" s="106"/>
    </row>
    <row r="98" spans="1:9" s="42" customFormat="1" x14ac:dyDescent="0.35">
      <c r="A98" s="76"/>
      <c r="B98" s="76">
        <v>3231</v>
      </c>
      <c r="C98" s="77"/>
      <c r="D98" s="92" t="s">
        <v>119</v>
      </c>
      <c r="E98" s="113">
        <v>3021.27</v>
      </c>
      <c r="F98" s="113">
        <v>3450</v>
      </c>
      <c r="G98" s="113">
        <v>15838.46</v>
      </c>
      <c r="H98" s="113"/>
      <c r="I98" s="113"/>
    </row>
    <row r="99" spans="1:9" s="42" customFormat="1" x14ac:dyDescent="0.35">
      <c r="A99" s="76"/>
      <c r="B99" s="76">
        <v>3231</v>
      </c>
      <c r="C99" s="77"/>
      <c r="D99" s="92" t="s">
        <v>119</v>
      </c>
      <c r="E99" s="113">
        <v>4117.51</v>
      </c>
      <c r="F99" s="113">
        <v>22200</v>
      </c>
      <c r="G99" s="113">
        <v>0</v>
      </c>
      <c r="H99" s="113"/>
      <c r="I99" s="113"/>
    </row>
    <row r="100" spans="1:9" x14ac:dyDescent="0.35">
      <c r="A100" s="76"/>
      <c r="B100" s="76">
        <v>3232</v>
      </c>
      <c r="C100" s="77"/>
      <c r="D100" s="92" t="s">
        <v>96</v>
      </c>
      <c r="E100" s="91">
        <v>8158.98</v>
      </c>
      <c r="F100" s="91">
        <v>7000</v>
      </c>
      <c r="G100" s="91">
        <v>0</v>
      </c>
      <c r="H100" s="91"/>
      <c r="I100" s="91"/>
    </row>
    <row r="101" spans="1:9" x14ac:dyDescent="0.35">
      <c r="A101" s="76"/>
      <c r="B101" s="76">
        <v>3232</v>
      </c>
      <c r="C101" s="77"/>
      <c r="D101" s="92" t="s">
        <v>96</v>
      </c>
      <c r="E101" s="91">
        <v>0</v>
      </c>
      <c r="F101" s="91">
        <v>0</v>
      </c>
      <c r="G101" s="91">
        <v>13451.19</v>
      </c>
      <c r="H101" s="91"/>
      <c r="I101" s="91"/>
    </row>
    <row r="102" spans="1:9" x14ac:dyDescent="0.35">
      <c r="A102" s="76"/>
      <c r="B102" s="76">
        <v>3233</v>
      </c>
      <c r="C102" s="77"/>
      <c r="D102" s="92" t="s">
        <v>183</v>
      </c>
      <c r="E102" s="91">
        <v>222.16</v>
      </c>
      <c r="F102" s="91">
        <v>200</v>
      </c>
      <c r="G102" s="91">
        <v>0</v>
      </c>
      <c r="H102" s="91"/>
      <c r="I102" s="91"/>
    </row>
    <row r="103" spans="1:9" x14ac:dyDescent="0.35">
      <c r="A103" s="76"/>
      <c r="B103" s="76">
        <v>3234</v>
      </c>
      <c r="C103" s="77"/>
      <c r="D103" s="92" t="s">
        <v>97</v>
      </c>
      <c r="E103" s="91">
        <v>1807.77</v>
      </c>
      <c r="F103" s="91">
        <v>3700</v>
      </c>
      <c r="G103" s="91">
        <v>2248.4299999999998</v>
      </c>
      <c r="H103" s="91"/>
      <c r="I103" s="91"/>
    </row>
    <row r="104" spans="1:9" x14ac:dyDescent="0.35">
      <c r="A104" s="76"/>
      <c r="B104" s="76">
        <v>3235</v>
      </c>
      <c r="C104" s="77"/>
      <c r="D104" s="92" t="s">
        <v>179</v>
      </c>
      <c r="E104" s="90">
        <v>1917.29</v>
      </c>
      <c r="F104" s="90">
        <v>4200</v>
      </c>
      <c r="G104" s="90">
        <v>1731.6</v>
      </c>
      <c r="H104" s="90"/>
      <c r="I104" s="90"/>
    </row>
    <row r="105" spans="1:9" s="42" customFormat="1" x14ac:dyDescent="0.35">
      <c r="A105" s="76"/>
      <c r="B105" s="76">
        <v>3236</v>
      </c>
      <c r="C105" s="77"/>
      <c r="D105" s="92" t="s">
        <v>98</v>
      </c>
      <c r="E105" s="113">
        <v>0</v>
      </c>
      <c r="F105" s="113">
        <v>2400</v>
      </c>
      <c r="G105" s="113">
        <v>26.58</v>
      </c>
      <c r="H105" s="113"/>
      <c r="I105" s="113"/>
    </row>
    <row r="106" spans="1:9" x14ac:dyDescent="0.35">
      <c r="A106" s="76"/>
      <c r="B106" s="76">
        <v>3237</v>
      </c>
      <c r="C106" s="77"/>
      <c r="D106" s="92" t="s">
        <v>84</v>
      </c>
      <c r="E106" s="91">
        <v>1360.48</v>
      </c>
      <c r="F106" s="91">
        <v>6931</v>
      </c>
      <c r="G106" s="91">
        <v>464.58</v>
      </c>
      <c r="H106" s="91"/>
      <c r="I106" s="91"/>
    </row>
    <row r="107" spans="1:9" x14ac:dyDescent="0.35">
      <c r="A107" s="76"/>
      <c r="B107" s="76">
        <v>3238</v>
      </c>
      <c r="C107" s="77"/>
      <c r="D107" s="92" t="s">
        <v>100</v>
      </c>
      <c r="E107" s="91">
        <v>1936.41</v>
      </c>
      <c r="F107" s="91">
        <v>3000</v>
      </c>
      <c r="G107" s="91">
        <v>1173.3599999999999</v>
      </c>
      <c r="H107" s="91"/>
      <c r="I107" s="91"/>
    </row>
    <row r="108" spans="1:9" x14ac:dyDescent="0.35">
      <c r="A108" s="76"/>
      <c r="B108" s="76">
        <v>3239</v>
      </c>
      <c r="C108" s="77"/>
      <c r="D108" s="92" t="s">
        <v>101</v>
      </c>
      <c r="E108" s="91">
        <v>1631.64</v>
      </c>
      <c r="F108" s="91">
        <v>3300</v>
      </c>
      <c r="G108" s="91">
        <v>1770.52</v>
      </c>
      <c r="H108" s="91"/>
      <c r="I108" s="91"/>
    </row>
    <row r="109" spans="1:9" s="44" customFormat="1" x14ac:dyDescent="0.35">
      <c r="A109" s="81"/>
      <c r="B109" s="81">
        <v>329</v>
      </c>
      <c r="C109" s="79"/>
      <c r="D109" s="83" t="s">
        <v>73</v>
      </c>
      <c r="E109" s="106">
        <v>11092.69</v>
      </c>
      <c r="F109" s="106">
        <v>13534</v>
      </c>
      <c r="G109" s="106">
        <v>60609</v>
      </c>
      <c r="H109" s="106"/>
      <c r="I109" s="106"/>
    </row>
    <row r="110" spans="1:9" ht="25" x14ac:dyDescent="0.35">
      <c r="A110" s="76"/>
      <c r="B110" s="76">
        <v>3291</v>
      </c>
      <c r="C110" s="77"/>
      <c r="D110" s="92" t="s">
        <v>106</v>
      </c>
      <c r="E110" s="91">
        <v>312.5</v>
      </c>
      <c r="F110" s="91">
        <v>400</v>
      </c>
      <c r="G110" s="91">
        <v>547.5</v>
      </c>
      <c r="H110" s="91"/>
      <c r="I110" s="91"/>
    </row>
    <row r="111" spans="1:9" x14ac:dyDescent="0.35">
      <c r="A111" s="76"/>
      <c r="B111" s="76">
        <v>3292</v>
      </c>
      <c r="C111" s="77"/>
      <c r="D111" s="92" t="s">
        <v>120</v>
      </c>
      <c r="E111" s="91">
        <v>0</v>
      </c>
      <c r="F111" s="91">
        <v>0</v>
      </c>
      <c r="G111" s="91">
        <v>0</v>
      </c>
      <c r="H111" s="91"/>
      <c r="I111" s="91"/>
    </row>
    <row r="112" spans="1:9" x14ac:dyDescent="0.35">
      <c r="A112" s="76"/>
      <c r="B112" s="76">
        <v>3293</v>
      </c>
      <c r="C112" s="77"/>
      <c r="D112" s="92" t="s">
        <v>109</v>
      </c>
      <c r="E112" s="91">
        <v>744.39</v>
      </c>
      <c r="F112" s="91">
        <v>800</v>
      </c>
      <c r="G112" s="91">
        <v>537.30999999999995</v>
      </c>
      <c r="H112" s="91"/>
      <c r="I112" s="91"/>
    </row>
    <row r="113" spans="1:9" x14ac:dyDescent="0.35">
      <c r="A113" s="76"/>
      <c r="B113" s="76">
        <v>3294</v>
      </c>
      <c r="C113" s="77"/>
      <c r="D113" s="92" t="s">
        <v>102</v>
      </c>
      <c r="E113" s="91">
        <v>97.5</v>
      </c>
      <c r="F113" s="91">
        <v>200</v>
      </c>
      <c r="G113" s="91">
        <v>40</v>
      </c>
      <c r="H113" s="91"/>
      <c r="I113" s="91"/>
    </row>
    <row r="114" spans="1:9" x14ac:dyDescent="0.35">
      <c r="A114" s="76"/>
      <c r="B114" s="76">
        <v>3295</v>
      </c>
      <c r="C114" s="77"/>
      <c r="D114" s="92" t="s">
        <v>72</v>
      </c>
      <c r="E114" s="91">
        <v>1002.9</v>
      </c>
      <c r="F114" s="91">
        <v>2016</v>
      </c>
      <c r="G114" s="91">
        <v>181.28</v>
      </c>
      <c r="H114" s="91"/>
      <c r="I114" s="91"/>
    </row>
    <row r="115" spans="1:9" x14ac:dyDescent="0.35">
      <c r="A115" s="76"/>
      <c r="B115" s="76">
        <v>3296</v>
      </c>
      <c r="C115" s="77"/>
      <c r="D115" s="92" t="s">
        <v>74</v>
      </c>
      <c r="E115" s="91">
        <v>0</v>
      </c>
      <c r="F115" s="91">
        <v>0</v>
      </c>
      <c r="G115" s="91">
        <v>0</v>
      </c>
      <c r="H115" s="91"/>
      <c r="I115" s="91"/>
    </row>
    <row r="116" spans="1:9" x14ac:dyDescent="0.35">
      <c r="A116" s="76"/>
      <c r="B116" s="76">
        <v>3299</v>
      </c>
      <c r="C116" s="77"/>
      <c r="D116" s="92" t="s">
        <v>73</v>
      </c>
      <c r="E116" s="91">
        <v>8935.4</v>
      </c>
      <c r="F116" s="91">
        <v>10118</v>
      </c>
      <c r="G116" s="91">
        <v>59302.91</v>
      </c>
      <c r="H116" s="91"/>
      <c r="I116" s="91"/>
    </row>
    <row r="117" spans="1:9" x14ac:dyDescent="0.35">
      <c r="A117" s="80"/>
      <c r="B117" s="80"/>
      <c r="C117" s="58" t="s">
        <v>223</v>
      </c>
      <c r="D117" s="58" t="s">
        <v>114</v>
      </c>
      <c r="E117" s="123">
        <v>60294.58</v>
      </c>
      <c r="F117" s="123">
        <v>98754</v>
      </c>
      <c r="G117" s="123">
        <v>69439.399999999994</v>
      </c>
      <c r="H117" s="123"/>
      <c r="I117" s="123"/>
    </row>
    <row r="118" spans="1:9" x14ac:dyDescent="0.35">
      <c r="A118" s="80"/>
      <c r="B118" s="80"/>
      <c r="C118" s="58" t="s">
        <v>220</v>
      </c>
      <c r="D118" s="58" t="s">
        <v>166</v>
      </c>
      <c r="E118" s="123">
        <v>17831.62</v>
      </c>
      <c r="F118" s="123">
        <v>26800</v>
      </c>
      <c r="G118" s="123">
        <v>6597.88</v>
      </c>
      <c r="H118" s="123"/>
      <c r="I118" s="123"/>
    </row>
    <row r="119" spans="1:9" x14ac:dyDescent="0.35">
      <c r="A119" s="73"/>
      <c r="B119" s="73"/>
      <c r="C119" s="165" t="s">
        <v>62</v>
      </c>
      <c r="D119" s="58" t="s">
        <v>114</v>
      </c>
      <c r="E119" s="125">
        <v>783.1</v>
      </c>
      <c r="F119" s="125">
        <v>3950</v>
      </c>
      <c r="G119" s="125">
        <v>8119.52</v>
      </c>
      <c r="H119" s="125"/>
      <c r="I119" s="125"/>
    </row>
    <row r="120" spans="1:9" x14ac:dyDescent="0.35">
      <c r="A120" s="73"/>
      <c r="B120" s="73"/>
      <c r="C120" s="165" t="s">
        <v>320</v>
      </c>
      <c r="D120" s="58" t="s">
        <v>321</v>
      </c>
      <c r="E120" s="125"/>
      <c r="F120" s="124">
        <v>699</v>
      </c>
      <c r="G120" s="125">
        <v>1454.21</v>
      </c>
      <c r="H120" s="125"/>
      <c r="I120" s="125"/>
    </row>
    <row r="121" spans="1:9" x14ac:dyDescent="0.35">
      <c r="A121" s="57"/>
      <c r="B121" s="73"/>
      <c r="C121" s="74" t="s">
        <v>218</v>
      </c>
      <c r="D121" s="74" t="s">
        <v>167</v>
      </c>
      <c r="E121" s="124">
        <v>0</v>
      </c>
      <c r="F121" s="125">
        <v>0</v>
      </c>
      <c r="G121" s="124"/>
      <c r="H121" s="124"/>
      <c r="I121" s="124"/>
    </row>
    <row r="122" spans="1:9" x14ac:dyDescent="0.35">
      <c r="A122" s="73"/>
      <c r="B122" s="73"/>
      <c r="C122" s="74" t="s">
        <v>226</v>
      </c>
      <c r="D122" s="74" t="s">
        <v>167</v>
      </c>
      <c r="E122" s="125">
        <v>0</v>
      </c>
      <c r="F122" s="124">
        <v>40500</v>
      </c>
      <c r="G122" s="125"/>
      <c r="H122" s="125"/>
      <c r="I122" s="125"/>
    </row>
    <row r="123" spans="1:9" x14ac:dyDescent="0.35">
      <c r="A123" s="57"/>
      <c r="B123" s="73"/>
      <c r="C123" s="74" t="s">
        <v>226</v>
      </c>
      <c r="D123" s="74" t="s">
        <v>167</v>
      </c>
      <c r="E123" s="124">
        <v>29991.03</v>
      </c>
      <c r="F123" s="125">
        <v>2516</v>
      </c>
      <c r="G123" s="124">
        <v>51807.99</v>
      </c>
      <c r="H123" s="124"/>
      <c r="I123" s="124"/>
    </row>
    <row r="124" spans="1:9" x14ac:dyDescent="0.35">
      <c r="A124" s="73"/>
      <c r="B124" s="73"/>
      <c r="C124" s="74" t="s">
        <v>218</v>
      </c>
      <c r="D124" s="120" t="s">
        <v>167</v>
      </c>
      <c r="E124" s="125">
        <v>5621.43</v>
      </c>
      <c r="F124" s="125">
        <v>23700</v>
      </c>
      <c r="G124" s="125">
        <v>3286.1</v>
      </c>
      <c r="H124" s="125"/>
      <c r="I124" s="125"/>
    </row>
    <row r="125" spans="1:9" x14ac:dyDescent="0.35">
      <c r="A125" s="73"/>
      <c r="B125" s="73"/>
      <c r="C125" s="74" t="s">
        <v>216</v>
      </c>
      <c r="D125" s="58" t="s">
        <v>165</v>
      </c>
      <c r="E125" s="125">
        <v>4564.38</v>
      </c>
      <c r="F125" s="123">
        <v>3160</v>
      </c>
      <c r="G125" s="125">
        <v>16511.169999999998</v>
      </c>
      <c r="H125" s="125"/>
      <c r="I125" s="125"/>
    </row>
    <row r="126" spans="1:9" x14ac:dyDescent="0.35">
      <c r="A126" s="80"/>
      <c r="B126" s="80"/>
      <c r="C126" s="58" t="s">
        <v>221</v>
      </c>
      <c r="D126" s="58" t="s">
        <v>165</v>
      </c>
      <c r="E126" s="123">
        <v>3680.12</v>
      </c>
      <c r="F126" s="125">
        <f t="shared" ref="F126:F145" si="1">E126/7.5345</f>
        <v>488.43586170283356</v>
      </c>
      <c r="G126" s="123">
        <v>3523.4</v>
      </c>
      <c r="H126" s="123"/>
      <c r="I126" s="123"/>
    </row>
    <row r="127" spans="1:9" ht="26" x14ac:dyDescent="0.35">
      <c r="A127" s="73"/>
      <c r="B127" s="73"/>
      <c r="C127" s="74" t="s">
        <v>168</v>
      </c>
      <c r="D127" s="120" t="s">
        <v>209</v>
      </c>
      <c r="E127" s="125">
        <v>0</v>
      </c>
      <c r="F127" s="106">
        <v>1100</v>
      </c>
      <c r="G127" s="125"/>
      <c r="H127" s="125"/>
      <c r="I127" s="125"/>
    </row>
    <row r="128" spans="1:9" x14ac:dyDescent="0.35">
      <c r="A128" s="76"/>
      <c r="B128" s="79">
        <v>34</v>
      </c>
      <c r="C128" s="79"/>
      <c r="D128" s="93" t="s">
        <v>75</v>
      </c>
      <c r="E128" s="106">
        <v>498.03</v>
      </c>
      <c r="F128" s="106">
        <v>1100</v>
      </c>
      <c r="G128" s="106">
        <v>627.87</v>
      </c>
      <c r="H128" s="106">
        <v>126</v>
      </c>
      <c r="I128" s="106">
        <v>57</v>
      </c>
    </row>
    <row r="129" spans="1:9" s="44" customFormat="1" x14ac:dyDescent="0.35">
      <c r="A129" s="81"/>
      <c r="B129" s="81">
        <v>343</v>
      </c>
      <c r="C129" s="79"/>
      <c r="D129" s="83" t="s">
        <v>76</v>
      </c>
      <c r="E129" s="106">
        <v>498.03</v>
      </c>
      <c r="F129" s="90">
        <v>1100</v>
      </c>
      <c r="G129" s="106">
        <v>627.87</v>
      </c>
      <c r="H129" s="106"/>
      <c r="I129" s="106"/>
    </row>
    <row r="130" spans="1:9" s="114" customFormat="1" ht="26" x14ac:dyDescent="0.35">
      <c r="A130" s="111"/>
      <c r="B130" s="111">
        <v>3431</v>
      </c>
      <c r="C130" s="108"/>
      <c r="D130" s="115" t="s">
        <v>103</v>
      </c>
      <c r="E130" s="90">
        <v>498.03</v>
      </c>
      <c r="F130" s="91"/>
      <c r="G130" s="90">
        <v>627.87</v>
      </c>
      <c r="H130" s="90"/>
      <c r="I130" s="90"/>
    </row>
    <row r="131" spans="1:9" x14ac:dyDescent="0.35">
      <c r="A131" s="76"/>
      <c r="B131" s="76">
        <v>3433</v>
      </c>
      <c r="C131" s="79"/>
      <c r="D131" s="92" t="s">
        <v>77</v>
      </c>
      <c r="E131" s="91">
        <v>0</v>
      </c>
      <c r="F131" s="123">
        <v>900</v>
      </c>
      <c r="G131" s="91"/>
      <c r="H131" s="91"/>
      <c r="I131" s="91"/>
    </row>
    <row r="132" spans="1:9" x14ac:dyDescent="0.35">
      <c r="A132" s="80"/>
      <c r="B132" s="80"/>
      <c r="C132" s="58" t="s">
        <v>223</v>
      </c>
      <c r="D132" s="58" t="s">
        <v>114</v>
      </c>
      <c r="E132" s="123">
        <v>498.03</v>
      </c>
      <c r="F132" s="123">
        <v>200</v>
      </c>
      <c r="G132" s="123">
        <v>563.01</v>
      </c>
      <c r="H132" s="123"/>
      <c r="I132" s="123"/>
    </row>
    <row r="133" spans="1:9" x14ac:dyDescent="0.35">
      <c r="A133" s="80"/>
      <c r="B133" s="80"/>
      <c r="C133" s="58" t="s">
        <v>220</v>
      </c>
      <c r="D133" s="58" t="s">
        <v>166</v>
      </c>
      <c r="E133" s="123">
        <v>0</v>
      </c>
      <c r="F133" s="124">
        <v>0</v>
      </c>
      <c r="G133" s="123">
        <v>64.86</v>
      </c>
      <c r="H133" s="123"/>
      <c r="I133" s="123"/>
    </row>
    <row r="134" spans="1:9" x14ac:dyDescent="0.35">
      <c r="A134" s="57"/>
      <c r="B134" s="73"/>
      <c r="C134" s="74" t="s">
        <v>218</v>
      </c>
      <c r="D134" s="74" t="s">
        <v>167</v>
      </c>
      <c r="E134" s="124">
        <v>0</v>
      </c>
      <c r="F134" s="106"/>
      <c r="G134" s="124">
        <v>0</v>
      </c>
      <c r="H134" s="124"/>
      <c r="I134" s="124"/>
    </row>
    <row r="135" spans="1:9" ht="26" x14ac:dyDescent="0.35">
      <c r="A135" s="76"/>
      <c r="B135" s="79">
        <v>36</v>
      </c>
      <c r="C135" s="79"/>
      <c r="D135" s="93" t="s">
        <v>279</v>
      </c>
      <c r="E135" s="106">
        <v>274.60000000000002</v>
      </c>
      <c r="F135" s="106"/>
      <c r="G135" s="106">
        <v>343.38</v>
      </c>
      <c r="H135" s="106"/>
      <c r="I135" s="106"/>
    </row>
    <row r="136" spans="1:9" ht="26" x14ac:dyDescent="0.35">
      <c r="A136" s="81"/>
      <c r="B136" s="81">
        <v>369</v>
      </c>
      <c r="C136" s="79"/>
      <c r="D136" s="83" t="s">
        <v>280</v>
      </c>
      <c r="E136" s="106">
        <v>274.60000000000002</v>
      </c>
      <c r="F136" s="106"/>
      <c r="G136" s="106">
        <v>343.38</v>
      </c>
      <c r="H136" s="106"/>
      <c r="I136" s="106"/>
    </row>
    <row r="137" spans="1:9" ht="26" x14ac:dyDescent="0.35">
      <c r="A137" s="111"/>
      <c r="B137" s="111">
        <v>3691</v>
      </c>
      <c r="C137" s="108"/>
      <c r="D137" s="115" t="s">
        <v>277</v>
      </c>
      <c r="E137" s="90">
        <v>274.60000000000002</v>
      </c>
      <c r="F137" s="123">
        <v>0</v>
      </c>
      <c r="G137" s="106">
        <v>343.38</v>
      </c>
      <c r="H137" s="106"/>
      <c r="I137" s="106"/>
    </row>
    <row r="138" spans="1:9" x14ac:dyDescent="0.35">
      <c r="A138" s="80"/>
      <c r="B138" s="58"/>
      <c r="C138" s="58" t="s">
        <v>223</v>
      </c>
      <c r="D138" s="58" t="s">
        <v>114</v>
      </c>
      <c r="E138" s="123">
        <v>0</v>
      </c>
      <c r="F138" s="123">
        <v>0</v>
      </c>
      <c r="G138" s="123">
        <v>343.38</v>
      </c>
      <c r="H138" s="123"/>
      <c r="I138" s="123"/>
    </row>
    <row r="139" spans="1:9" x14ac:dyDescent="0.35">
      <c r="A139" s="274"/>
      <c r="B139" s="274"/>
      <c r="C139" s="58" t="s">
        <v>220</v>
      </c>
      <c r="D139" s="58" t="s">
        <v>166</v>
      </c>
      <c r="E139" s="123">
        <v>0</v>
      </c>
      <c r="F139" s="124">
        <v>0</v>
      </c>
      <c r="G139" s="123">
        <v>0</v>
      </c>
      <c r="H139" s="123"/>
      <c r="I139" s="123"/>
    </row>
    <row r="140" spans="1:9" x14ac:dyDescent="0.35">
      <c r="A140" s="239"/>
      <c r="B140" s="239"/>
      <c r="C140" s="74" t="s">
        <v>218</v>
      </c>
      <c r="D140" s="74" t="s">
        <v>167</v>
      </c>
      <c r="E140" s="124">
        <v>274.60000000000002</v>
      </c>
      <c r="F140" s="106"/>
      <c r="G140" s="124">
        <v>0</v>
      </c>
      <c r="H140" s="124"/>
      <c r="I140" s="124"/>
    </row>
    <row r="141" spans="1:9" x14ac:dyDescent="0.35">
      <c r="A141" s="79"/>
      <c r="B141" s="79"/>
      <c r="C141" s="79"/>
      <c r="D141" s="93"/>
      <c r="E141" s="106"/>
      <c r="F141" s="106">
        <f t="shared" ref="F141" si="2">E141/7.5345</f>
        <v>0</v>
      </c>
      <c r="G141" s="106"/>
      <c r="H141" s="106"/>
      <c r="I141" s="106"/>
    </row>
    <row r="142" spans="1:9" ht="26" x14ac:dyDescent="0.35">
      <c r="A142" s="79"/>
      <c r="B142" s="79">
        <v>37</v>
      </c>
      <c r="C142" s="79"/>
      <c r="D142" s="93" t="s">
        <v>99</v>
      </c>
      <c r="E142" s="106">
        <v>0</v>
      </c>
      <c r="F142" s="106">
        <f t="shared" si="1"/>
        <v>0</v>
      </c>
      <c r="G142" s="106">
        <f t="shared" ref="G142" si="3">F142/7.5345</f>
        <v>0</v>
      </c>
      <c r="H142" s="106"/>
      <c r="I142" s="106"/>
    </row>
    <row r="143" spans="1:9" s="44" customFormat="1" ht="26" x14ac:dyDescent="0.35">
      <c r="A143" s="81"/>
      <c r="B143" s="81">
        <v>372</v>
      </c>
      <c r="C143" s="79"/>
      <c r="D143" s="83" t="s">
        <v>90</v>
      </c>
      <c r="E143" s="106">
        <v>0</v>
      </c>
      <c r="F143" s="91">
        <f t="shared" si="1"/>
        <v>0</v>
      </c>
      <c r="G143" s="106">
        <f t="shared" ref="F143:G153" si="4">F143/7.5345</f>
        <v>0</v>
      </c>
      <c r="H143" s="106"/>
      <c r="I143" s="106"/>
    </row>
    <row r="144" spans="1:9" x14ac:dyDescent="0.35">
      <c r="A144" s="76"/>
      <c r="B144" s="76">
        <v>3721</v>
      </c>
      <c r="C144" s="79"/>
      <c r="D144" s="92" t="s">
        <v>91</v>
      </c>
      <c r="E144" s="113">
        <v>0</v>
      </c>
      <c r="F144" s="91">
        <v>0</v>
      </c>
      <c r="G144" s="91">
        <f t="shared" si="4"/>
        <v>0</v>
      </c>
      <c r="H144" s="91"/>
      <c r="I144" s="91"/>
    </row>
    <row r="145" spans="1:9" ht="25" x14ac:dyDescent="0.35">
      <c r="A145" s="76"/>
      <c r="B145" s="76">
        <v>3722</v>
      </c>
      <c r="C145" s="79"/>
      <c r="D145" s="92" t="s">
        <v>92</v>
      </c>
      <c r="E145" s="113">
        <v>0</v>
      </c>
      <c r="F145" s="91">
        <f t="shared" si="1"/>
        <v>0</v>
      </c>
      <c r="G145" s="91">
        <v>0</v>
      </c>
      <c r="H145" s="91"/>
      <c r="I145" s="91"/>
    </row>
    <row r="146" spans="1:9" ht="25" x14ac:dyDescent="0.35">
      <c r="A146" s="76"/>
      <c r="B146" s="76">
        <v>3723</v>
      </c>
      <c r="C146" s="79"/>
      <c r="D146" s="92" t="s">
        <v>107</v>
      </c>
      <c r="E146" s="104">
        <v>0</v>
      </c>
      <c r="F146" s="91">
        <f t="shared" si="4"/>
        <v>0</v>
      </c>
      <c r="G146" s="91">
        <f t="shared" si="4"/>
        <v>0</v>
      </c>
      <c r="H146" s="91"/>
      <c r="I146" s="91"/>
    </row>
    <row r="147" spans="1:9" x14ac:dyDescent="0.35">
      <c r="A147" s="80"/>
      <c r="B147" s="80"/>
      <c r="C147" s="58" t="s">
        <v>62</v>
      </c>
      <c r="D147" s="58" t="s">
        <v>114</v>
      </c>
      <c r="E147" s="123">
        <v>0</v>
      </c>
      <c r="F147" s="123">
        <f t="shared" si="4"/>
        <v>0</v>
      </c>
      <c r="G147" s="123">
        <f t="shared" si="4"/>
        <v>0</v>
      </c>
      <c r="H147" s="123"/>
      <c r="I147" s="123"/>
    </row>
    <row r="148" spans="1:9" x14ac:dyDescent="0.35">
      <c r="A148" s="57"/>
      <c r="B148" s="73"/>
      <c r="C148" s="74"/>
      <c r="D148" s="74"/>
      <c r="E148" s="124">
        <v>0</v>
      </c>
      <c r="F148" s="124">
        <v>0</v>
      </c>
      <c r="G148" s="124">
        <v>0</v>
      </c>
      <c r="H148" s="124"/>
      <c r="I148" s="124"/>
    </row>
    <row r="149" spans="1:9" s="110" customFormat="1" x14ac:dyDescent="0.35">
      <c r="A149" s="107"/>
      <c r="B149" s="107">
        <v>38</v>
      </c>
      <c r="C149" s="108"/>
      <c r="D149" s="109" t="s">
        <v>151</v>
      </c>
      <c r="E149" s="106">
        <v>901.43</v>
      </c>
      <c r="F149" s="106">
        <v>980</v>
      </c>
      <c r="G149" s="106">
        <v>905.52</v>
      </c>
      <c r="H149" s="106">
        <v>100</v>
      </c>
      <c r="I149" s="106">
        <v>92</v>
      </c>
    </row>
    <row r="150" spans="1:9" s="110" customFormat="1" x14ac:dyDescent="0.35">
      <c r="A150" s="107"/>
      <c r="B150" s="107">
        <v>381</v>
      </c>
      <c r="C150" s="108"/>
      <c r="D150" s="109" t="s">
        <v>152</v>
      </c>
      <c r="E150" s="106">
        <v>0</v>
      </c>
      <c r="F150" s="90">
        <v>980</v>
      </c>
      <c r="G150" s="106">
        <v>905.52</v>
      </c>
      <c r="H150" s="106"/>
      <c r="I150" s="106"/>
    </row>
    <row r="151" spans="1:9" s="114" customFormat="1" x14ac:dyDescent="0.35">
      <c r="A151" s="111"/>
      <c r="B151" s="111">
        <v>3812</v>
      </c>
      <c r="C151" s="108"/>
      <c r="D151" s="112" t="s">
        <v>295</v>
      </c>
      <c r="E151" s="90">
        <v>901.43</v>
      </c>
      <c r="F151" s="90">
        <v>980</v>
      </c>
      <c r="G151" s="90">
        <v>905.52</v>
      </c>
      <c r="H151" s="90"/>
      <c r="I151" s="90"/>
    </row>
    <row r="152" spans="1:9" s="114" customFormat="1" x14ac:dyDescent="0.35">
      <c r="A152" s="239"/>
      <c r="B152" s="239"/>
      <c r="C152" s="58" t="s">
        <v>218</v>
      </c>
      <c r="D152" s="58" t="s">
        <v>167</v>
      </c>
      <c r="E152" s="124">
        <v>901.43</v>
      </c>
      <c r="F152" s="124">
        <v>980</v>
      </c>
      <c r="G152" s="257">
        <v>905.52</v>
      </c>
      <c r="H152" s="257"/>
      <c r="I152" s="257"/>
    </row>
    <row r="153" spans="1:9" x14ac:dyDescent="0.35">
      <c r="A153" s="57"/>
      <c r="B153" s="73"/>
      <c r="C153" s="58" t="s">
        <v>220</v>
      </c>
      <c r="D153" s="58" t="s">
        <v>281</v>
      </c>
      <c r="E153" s="124">
        <v>0</v>
      </c>
      <c r="F153" s="124"/>
      <c r="G153" s="124">
        <f t="shared" si="4"/>
        <v>0</v>
      </c>
      <c r="H153" s="124"/>
      <c r="I153" s="124"/>
    </row>
    <row r="154" spans="1:9" ht="26" x14ac:dyDescent="0.35">
      <c r="A154" s="84">
        <v>4</v>
      </c>
      <c r="B154" s="86"/>
      <c r="C154" s="86"/>
      <c r="D154" s="94" t="s">
        <v>22</v>
      </c>
      <c r="E154" s="101">
        <v>3266.68</v>
      </c>
      <c r="F154" s="101">
        <v>13500</v>
      </c>
      <c r="G154" s="101">
        <v>15691.08</v>
      </c>
      <c r="H154" s="101">
        <v>180</v>
      </c>
      <c r="I154" s="101">
        <v>116</v>
      </c>
    </row>
    <row r="155" spans="1:9" ht="26" x14ac:dyDescent="0.35">
      <c r="A155" s="69"/>
      <c r="B155" s="89">
        <v>42</v>
      </c>
      <c r="C155" s="89"/>
      <c r="D155" s="95" t="s">
        <v>43</v>
      </c>
      <c r="E155" s="101">
        <v>3266.68</v>
      </c>
      <c r="F155" s="103"/>
      <c r="G155" s="101">
        <v>15691.08</v>
      </c>
      <c r="H155" s="101"/>
      <c r="I155" s="101"/>
    </row>
    <row r="156" spans="1:9" s="44" customFormat="1" x14ac:dyDescent="0.35">
      <c r="A156" s="67"/>
      <c r="B156" s="67">
        <v>421</v>
      </c>
      <c r="C156" s="89"/>
      <c r="D156" s="94" t="s">
        <v>104</v>
      </c>
      <c r="E156" s="103"/>
      <c r="F156" s="91"/>
      <c r="G156" s="103"/>
      <c r="H156" s="103"/>
      <c r="I156" s="103"/>
    </row>
    <row r="157" spans="1:9" x14ac:dyDescent="0.35">
      <c r="A157" s="69"/>
      <c r="B157" s="69">
        <v>4212</v>
      </c>
      <c r="C157" s="89"/>
      <c r="D157" s="87" t="s">
        <v>105</v>
      </c>
      <c r="E157" s="91"/>
      <c r="F157" s="101">
        <v>3500</v>
      </c>
      <c r="G157" s="91"/>
      <c r="H157" s="91"/>
      <c r="I157" s="91"/>
    </row>
    <row r="158" spans="1:9" s="44" customFormat="1" x14ac:dyDescent="0.35">
      <c r="A158" s="67"/>
      <c r="B158" s="67">
        <v>422</v>
      </c>
      <c r="C158" s="67"/>
      <c r="D158" s="94" t="s">
        <v>85</v>
      </c>
      <c r="E158" s="101">
        <v>2343.8000000000002</v>
      </c>
      <c r="F158" s="91">
        <v>2000</v>
      </c>
      <c r="G158" s="101">
        <v>14183.65</v>
      </c>
      <c r="H158" s="101"/>
      <c r="I158" s="101"/>
    </row>
    <row r="159" spans="1:9" x14ac:dyDescent="0.35">
      <c r="A159" s="69"/>
      <c r="B159" s="69">
        <v>4221</v>
      </c>
      <c r="C159" s="69"/>
      <c r="D159" s="87" t="s">
        <v>86</v>
      </c>
      <c r="E159" s="91">
        <v>2343.8000000000002</v>
      </c>
      <c r="F159" s="90">
        <v>1500</v>
      </c>
      <c r="G159" s="91">
        <v>5116.4399999999996</v>
      </c>
      <c r="H159" s="91"/>
      <c r="I159" s="91"/>
    </row>
    <row r="160" spans="1:9" x14ac:dyDescent="0.35">
      <c r="A160" s="69"/>
      <c r="B160" s="69">
        <v>4221</v>
      </c>
      <c r="C160" s="69"/>
      <c r="D160" s="87" t="s">
        <v>208</v>
      </c>
      <c r="E160" s="90">
        <v>0</v>
      </c>
      <c r="F160" s="90">
        <f t="shared" ref="F160:F161" si="5">E160/7.5345</f>
        <v>0</v>
      </c>
      <c r="G160" s="90">
        <v>0</v>
      </c>
      <c r="H160" s="90"/>
      <c r="I160" s="90"/>
    </row>
    <row r="161" spans="1:9" x14ac:dyDescent="0.35">
      <c r="A161" s="69"/>
      <c r="B161" s="69">
        <v>4223</v>
      </c>
      <c r="C161" s="69"/>
      <c r="D161" s="87" t="s">
        <v>155</v>
      </c>
      <c r="E161" s="90">
        <v>0</v>
      </c>
      <c r="F161" s="90">
        <f t="shared" si="5"/>
        <v>0</v>
      </c>
      <c r="G161" s="90">
        <v>6073.75</v>
      </c>
      <c r="H161" s="90"/>
      <c r="I161" s="90"/>
    </row>
    <row r="162" spans="1:9" x14ac:dyDescent="0.35">
      <c r="A162" s="69"/>
      <c r="B162" s="69">
        <v>4225</v>
      </c>
      <c r="C162" s="69"/>
      <c r="D162" s="87" t="s">
        <v>156</v>
      </c>
      <c r="E162" s="91">
        <v>0</v>
      </c>
      <c r="F162" s="91">
        <v>0</v>
      </c>
      <c r="G162" s="90">
        <f t="shared" ref="G162" si="6">F162/7.5345</f>
        <v>0</v>
      </c>
      <c r="H162" s="90"/>
      <c r="I162" s="90"/>
    </row>
    <row r="163" spans="1:9" x14ac:dyDescent="0.35">
      <c r="A163" s="69"/>
      <c r="B163" s="69">
        <v>4226</v>
      </c>
      <c r="C163" s="69"/>
      <c r="D163" s="87" t="s">
        <v>149</v>
      </c>
      <c r="E163" s="91">
        <v>0</v>
      </c>
      <c r="F163" s="91">
        <f t="shared" ref="F163" si="7">E163/7.5345</f>
        <v>0</v>
      </c>
      <c r="G163" s="91">
        <v>0</v>
      </c>
      <c r="H163" s="91"/>
      <c r="I163" s="91"/>
    </row>
    <row r="164" spans="1:9" ht="25" x14ac:dyDescent="0.35">
      <c r="A164" s="69"/>
      <c r="B164" s="69">
        <v>4227</v>
      </c>
      <c r="C164" s="69"/>
      <c r="D164" s="87" t="s">
        <v>87</v>
      </c>
      <c r="E164" s="166">
        <v>0</v>
      </c>
      <c r="F164" s="101">
        <v>10000</v>
      </c>
      <c r="G164" s="91">
        <v>2993.4760000000001</v>
      </c>
      <c r="H164" s="91"/>
      <c r="I164" s="91"/>
    </row>
    <row r="165" spans="1:9" s="44" customFormat="1" ht="26" x14ac:dyDescent="0.35">
      <c r="A165" s="67"/>
      <c r="B165" s="67">
        <v>424</v>
      </c>
      <c r="C165" s="67"/>
      <c r="D165" s="94" t="s">
        <v>88</v>
      </c>
      <c r="E165" s="275">
        <v>922.88</v>
      </c>
      <c r="F165" s="166">
        <v>3000</v>
      </c>
      <c r="G165" s="101">
        <v>1507.43</v>
      </c>
      <c r="H165" s="101"/>
      <c r="I165" s="101"/>
    </row>
    <row r="166" spans="1:9" s="44" customFormat="1" x14ac:dyDescent="0.35">
      <c r="A166" s="67"/>
      <c r="B166" s="69">
        <v>4241</v>
      </c>
      <c r="C166" s="69"/>
      <c r="D166" s="87" t="s">
        <v>89</v>
      </c>
      <c r="E166" s="91">
        <v>922.88</v>
      </c>
      <c r="F166" s="91">
        <v>7000</v>
      </c>
      <c r="G166" s="166">
        <v>1507.43</v>
      </c>
      <c r="H166" s="166"/>
      <c r="I166" s="166"/>
    </row>
    <row r="167" spans="1:9" x14ac:dyDescent="0.35">
      <c r="A167" s="69"/>
      <c r="B167" s="69">
        <v>4241</v>
      </c>
      <c r="C167" s="69"/>
      <c r="D167" s="87" t="s">
        <v>89</v>
      </c>
      <c r="E167" s="82">
        <v>0</v>
      </c>
      <c r="F167" s="91">
        <v>0</v>
      </c>
      <c r="G167" s="91">
        <v>0</v>
      </c>
      <c r="H167" s="91"/>
      <c r="I167" s="91"/>
    </row>
    <row r="168" spans="1:9" x14ac:dyDescent="0.35">
      <c r="A168" s="80"/>
      <c r="B168" s="80"/>
      <c r="C168" s="58" t="s">
        <v>62</v>
      </c>
      <c r="D168" s="58" t="s">
        <v>114</v>
      </c>
      <c r="E168" s="123">
        <v>2366.6799999999998</v>
      </c>
      <c r="F168" s="123">
        <v>3000</v>
      </c>
      <c r="G168" s="123">
        <v>4006.25</v>
      </c>
      <c r="H168" s="123">
        <v>169</v>
      </c>
      <c r="I168" s="123">
        <v>133</v>
      </c>
    </row>
    <row r="169" spans="1:9" x14ac:dyDescent="0.35">
      <c r="A169" s="80"/>
      <c r="B169" s="80"/>
      <c r="C169" s="58" t="s">
        <v>220</v>
      </c>
      <c r="D169" s="58" t="s">
        <v>166</v>
      </c>
      <c r="E169" s="125">
        <v>0</v>
      </c>
      <c r="F169" s="125">
        <v>0</v>
      </c>
      <c r="G169" s="123">
        <v>3629.93</v>
      </c>
      <c r="H169" s="123"/>
      <c r="I169" s="123"/>
    </row>
    <row r="170" spans="1:9" ht="24" customHeight="1" x14ac:dyDescent="0.35">
      <c r="A170" s="73"/>
      <c r="B170" s="73"/>
      <c r="C170" s="74" t="s">
        <v>220</v>
      </c>
      <c r="D170" s="120" t="s">
        <v>207</v>
      </c>
      <c r="E170" s="125">
        <v>0</v>
      </c>
      <c r="F170" s="126">
        <v>0</v>
      </c>
      <c r="G170" s="125"/>
      <c r="H170" s="125"/>
      <c r="I170" s="125"/>
    </row>
    <row r="171" spans="1:9" ht="15.75" customHeight="1" x14ac:dyDescent="0.35">
      <c r="A171" s="73"/>
      <c r="B171" s="73"/>
      <c r="C171" s="74" t="s">
        <v>226</v>
      </c>
      <c r="D171" s="120" t="s">
        <v>282</v>
      </c>
      <c r="E171" s="126">
        <v>0</v>
      </c>
      <c r="F171" s="126">
        <v>2000</v>
      </c>
      <c r="G171" s="126">
        <v>5909.92</v>
      </c>
      <c r="H171" s="126"/>
      <c r="I171" s="126"/>
    </row>
    <row r="172" spans="1:9" ht="15.75" customHeight="1" x14ac:dyDescent="0.35">
      <c r="A172" s="73"/>
      <c r="B172" s="73"/>
      <c r="C172" s="74" t="s">
        <v>218</v>
      </c>
      <c r="D172" s="96" t="s">
        <v>167</v>
      </c>
      <c r="E172" s="126">
        <v>0</v>
      </c>
      <c r="F172" s="126">
        <v>8500</v>
      </c>
      <c r="G172" s="126"/>
      <c r="H172" s="126"/>
      <c r="I172" s="126"/>
    </row>
    <row r="173" spans="1:9" ht="15.75" customHeight="1" x14ac:dyDescent="0.35">
      <c r="A173" s="73"/>
      <c r="B173" s="73"/>
      <c r="C173" s="74" t="s">
        <v>216</v>
      </c>
      <c r="D173" s="96" t="s">
        <v>167</v>
      </c>
      <c r="E173" s="123">
        <v>0</v>
      </c>
      <c r="F173" s="123">
        <f t="shared" ref="F173" si="8">E173/7.5345</f>
        <v>0</v>
      </c>
      <c r="G173" s="126">
        <v>2144.98</v>
      </c>
      <c r="H173" s="126"/>
      <c r="I173" s="126"/>
    </row>
    <row r="174" spans="1:9" x14ac:dyDescent="0.35">
      <c r="A174" s="80"/>
      <c r="B174" s="80"/>
      <c r="C174" s="58" t="s">
        <v>221</v>
      </c>
      <c r="D174" s="58" t="s">
        <v>165</v>
      </c>
      <c r="E174" s="123">
        <v>0</v>
      </c>
      <c r="F174" s="123"/>
      <c r="G174" s="123"/>
      <c r="H174" s="123"/>
      <c r="I174" s="123"/>
    </row>
    <row r="175" spans="1:9" ht="26" x14ac:dyDescent="0.35">
      <c r="A175" s="69"/>
      <c r="B175" s="89">
        <v>45</v>
      </c>
      <c r="C175" s="79"/>
      <c r="D175" s="95" t="s">
        <v>108</v>
      </c>
      <c r="E175" s="101">
        <f t="shared" ref="E175:E176" si="9">E176</f>
        <v>0</v>
      </c>
      <c r="F175" s="103">
        <v>40000</v>
      </c>
      <c r="G175" s="101">
        <v>0</v>
      </c>
      <c r="H175" s="101"/>
      <c r="I175" s="101"/>
    </row>
    <row r="176" spans="1:9" s="44" customFormat="1" ht="26" x14ac:dyDescent="0.35">
      <c r="A176" s="67"/>
      <c r="B176" s="67">
        <v>452</v>
      </c>
      <c r="C176" s="89"/>
      <c r="D176" s="94" t="s">
        <v>298</v>
      </c>
      <c r="E176" s="103">
        <f t="shared" si="9"/>
        <v>0</v>
      </c>
      <c r="F176" s="91">
        <v>40000</v>
      </c>
      <c r="G176" s="103">
        <v>0</v>
      </c>
      <c r="H176" s="103"/>
      <c r="I176" s="103"/>
    </row>
    <row r="177" spans="1:9" ht="26" x14ac:dyDescent="0.35">
      <c r="A177" s="69"/>
      <c r="B177" s="69">
        <v>4521</v>
      </c>
      <c r="C177" s="89"/>
      <c r="D177" s="94" t="s">
        <v>299</v>
      </c>
      <c r="E177" s="104"/>
      <c r="F177" s="123">
        <v>40000</v>
      </c>
      <c r="G177" s="91">
        <v>0</v>
      </c>
      <c r="H177" s="91"/>
      <c r="I177" s="91"/>
    </row>
    <row r="178" spans="1:9" x14ac:dyDescent="0.35">
      <c r="A178" s="80"/>
      <c r="B178" s="80"/>
      <c r="C178" s="58" t="s">
        <v>62</v>
      </c>
      <c r="D178" s="58" t="s">
        <v>114</v>
      </c>
      <c r="E178" s="123">
        <v>0</v>
      </c>
      <c r="F178" s="123">
        <v>0</v>
      </c>
      <c r="G178" s="123">
        <v>0</v>
      </c>
      <c r="H178" s="123"/>
      <c r="I178" s="123"/>
    </row>
    <row r="179" spans="1:9" x14ac:dyDescent="0.35">
      <c r="A179" s="100"/>
      <c r="B179" s="100"/>
      <c r="C179" s="100"/>
      <c r="D179" s="97" t="s">
        <v>110</v>
      </c>
      <c r="E179" s="273">
        <v>798358.03</v>
      </c>
      <c r="F179" s="105">
        <v>1720339</v>
      </c>
      <c r="G179" s="105">
        <v>1072411.2</v>
      </c>
      <c r="H179" s="105"/>
      <c r="I179" s="105"/>
    </row>
  </sheetData>
  <sheetProtection formatCells="0" formatColumns="0" formatRows="0" insertColumns="0" insertRows="0" insertHyperlinks="0" deleteColumns="0" deleteRows="0" sort="0" autoFilter="0" pivotTables="0"/>
  <mergeCells count="5">
    <mergeCell ref="A7:I7"/>
    <mergeCell ref="A66:I66"/>
    <mergeCell ref="A1:I1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8"/>
  <sheetViews>
    <sheetView topLeftCell="A4" workbookViewId="0">
      <selection activeCell="D33" sqref="D33"/>
    </sheetView>
  </sheetViews>
  <sheetFormatPr defaultColWidth="8.81640625" defaultRowHeight="14" x14ac:dyDescent="0.3"/>
  <cols>
    <col min="1" max="1" width="25.26953125" style="195" customWidth="1"/>
    <col min="2" max="2" width="19.453125" style="228" customWidth="1"/>
    <col min="3" max="3" width="18.26953125" style="195" customWidth="1"/>
    <col min="4" max="4" width="16" style="195" customWidth="1"/>
    <col min="5" max="5" width="11.54296875" style="229" customWidth="1"/>
    <col min="6" max="6" width="11.7265625" style="229" customWidth="1"/>
    <col min="7" max="16384" width="8.81640625" style="195"/>
  </cols>
  <sheetData>
    <row r="1" spans="1:6" ht="42" customHeight="1" x14ac:dyDescent="0.3">
      <c r="A1" s="309" t="s">
        <v>307</v>
      </c>
      <c r="B1" s="309"/>
      <c r="C1" s="309"/>
      <c r="D1" s="309"/>
      <c r="E1" s="309"/>
      <c r="F1" s="309"/>
    </row>
    <row r="2" spans="1:6" ht="18" customHeight="1" x14ac:dyDescent="0.3">
      <c r="A2" s="196"/>
      <c r="B2" s="197"/>
      <c r="C2" s="196"/>
      <c r="D2" s="196"/>
      <c r="E2" s="197"/>
      <c r="F2" s="197"/>
    </row>
    <row r="3" spans="1:6" ht="15.75" customHeight="1" x14ac:dyDescent="0.3">
      <c r="A3" s="309" t="s">
        <v>30</v>
      </c>
      <c r="B3" s="309"/>
      <c r="C3" s="309"/>
      <c r="D3" s="309"/>
      <c r="E3" s="309"/>
      <c r="F3" s="309"/>
    </row>
    <row r="4" spans="1:6" ht="18" x14ac:dyDescent="0.3">
      <c r="B4" s="197"/>
      <c r="C4" s="196"/>
      <c r="D4" s="196"/>
      <c r="E4" s="198"/>
      <c r="F4" s="198"/>
    </row>
    <row r="5" spans="1:6" ht="18" customHeight="1" x14ac:dyDescent="0.3">
      <c r="A5" s="309" t="s">
        <v>13</v>
      </c>
      <c r="B5" s="309"/>
      <c r="C5" s="309"/>
      <c r="D5" s="309"/>
      <c r="E5" s="309"/>
      <c r="F5" s="309"/>
    </row>
    <row r="6" spans="1:6" ht="18" x14ac:dyDescent="0.3">
      <c r="A6" s="196"/>
      <c r="B6" s="197"/>
      <c r="C6" s="196"/>
      <c r="D6" s="196"/>
      <c r="E6" s="198"/>
      <c r="F6" s="198"/>
    </row>
    <row r="7" spans="1:6" ht="15.75" customHeight="1" x14ac:dyDescent="0.3">
      <c r="A7" s="309" t="s">
        <v>237</v>
      </c>
      <c r="B7" s="309"/>
      <c r="C7" s="309"/>
      <c r="D7" s="309"/>
      <c r="E7" s="309"/>
      <c r="F7" s="309"/>
    </row>
    <row r="8" spans="1:6" ht="18" x14ac:dyDescent="0.3">
      <c r="A8" s="196"/>
      <c r="B8" s="197"/>
      <c r="C8" s="196"/>
      <c r="D8" s="196"/>
      <c r="E8" s="198"/>
      <c r="F8" s="198"/>
    </row>
    <row r="9" spans="1:6" ht="39" x14ac:dyDescent="0.3">
      <c r="A9" s="199" t="s">
        <v>238</v>
      </c>
      <c r="B9" s="200" t="s">
        <v>311</v>
      </c>
      <c r="C9" s="199" t="s">
        <v>264</v>
      </c>
      <c r="D9" s="62" t="s">
        <v>308</v>
      </c>
      <c r="E9" s="267" t="s">
        <v>309</v>
      </c>
      <c r="F9" s="267" t="s">
        <v>310</v>
      </c>
    </row>
    <row r="10" spans="1:6" s="204" customFormat="1" x14ac:dyDescent="0.3">
      <c r="A10" s="201" t="s">
        <v>0</v>
      </c>
      <c r="B10" s="203">
        <v>821958.69</v>
      </c>
      <c r="C10" s="202">
        <v>1607913.93</v>
      </c>
      <c r="D10" s="202">
        <v>908704.91</v>
      </c>
      <c r="E10" s="203">
        <v>109</v>
      </c>
      <c r="F10" s="203">
        <v>55</v>
      </c>
    </row>
    <row r="11" spans="1:6" s="204" customFormat="1" x14ac:dyDescent="0.3">
      <c r="A11" s="205" t="s">
        <v>240</v>
      </c>
      <c r="B11" s="206">
        <v>76251.490000000005</v>
      </c>
      <c r="C11" s="206">
        <v>120068.1</v>
      </c>
      <c r="D11" s="206">
        <v>91836.66</v>
      </c>
      <c r="E11" s="206">
        <v>120</v>
      </c>
      <c r="F11" s="206">
        <v>76</v>
      </c>
    </row>
    <row r="12" spans="1:6" s="204" customFormat="1" x14ac:dyDescent="0.3">
      <c r="A12" s="207" t="s">
        <v>249</v>
      </c>
      <c r="B12" s="209">
        <v>16402.88</v>
      </c>
      <c r="C12" s="208">
        <v>20414.099999999999</v>
      </c>
      <c r="D12" s="208">
        <v>22397.26</v>
      </c>
      <c r="E12" s="209"/>
      <c r="F12" s="209"/>
    </row>
    <row r="13" spans="1:6" s="204" customFormat="1" x14ac:dyDescent="0.3">
      <c r="A13" s="207" t="s">
        <v>249</v>
      </c>
      <c r="B13" s="209"/>
      <c r="C13" s="208"/>
      <c r="D13" s="208"/>
      <c r="E13" s="209"/>
      <c r="F13" s="209"/>
    </row>
    <row r="14" spans="1:6" s="210" customFormat="1" ht="14.5" x14ac:dyDescent="0.35">
      <c r="A14" s="207" t="s">
        <v>260</v>
      </c>
      <c r="B14" s="269">
        <v>59848.61</v>
      </c>
      <c r="C14" s="208">
        <v>99654</v>
      </c>
      <c r="D14" s="208">
        <v>69439.399999999994</v>
      </c>
      <c r="E14" s="209"/>
      <c r="F14" s="209"/>
    </row>
    <row r="15" spans="1:6" s="204" customFormat="1" x14ac:dyDescent="0.3">
      <c r="A15" s="205" t="s">
        <v>244</v>
      </c>
      <c r="B15" s="268">
        <v>29489.599999999999</v>
      </c>
      <c r="C15" s="206">
        <v>28550</v>
      </c>
      <c r="D15" s="206">
        <v>30853.41</v>
      </c>
      <c r="E15" s="206">
        <v>104</v>
      </c>
      <c r="F15" s="206">
        <v>108</v>
      </c>
    </row>
    <row r="16" spans="1:6" s="210" customFormat="1" ht="22.5" customHeight="1" x14ac:dyDescent="0.35">
      <c r="A16" s="207" t="s">
        <v>250</v>
      </c>
      <c r="B16" s="206"/>
      <c r="C16" s="208">
        <v>28550</v>
      </c>
      <c r="D16" s="208">
        <v>30853.41</v>
      </c>
      <c r="E16" s="212"/>
      <c r="F16" s="212"/>
    </row>
    <row r="17" spans="1:6" s="204" customFormat="1" ht="26" x14ac:dyDescent="0.3">
      <c r="A17" s="213" t="s">
        <v>241</v>
      </c>
      <c r="B17" s="271"/>
      <c r="C17" s="214">
        <f t="shared" ref="C17:D17" si="0">C18</f>
        <v>1216.53</v>
      </c>
      <c r="D17" s="214">
        <f t="shared" si="0"/>
        <v>8400.24</v>
      </c>
      <c r="E17" s="206"/>
      <c r="F17" s="206"/>
    </row>
    <row r="18" spans="1:6" s="218" customFormat="1" ht="26.5" x14ac:dyDescent="0.35">
      <c r="A18" s="215" t="s">
        <v>251</v>
      </c>
      <c r="B18" s="216">
        <v>0</v>
      </c>
      <c r="C18" s="217">
        <v>1216.53</v>
      </c>
      <c r="D18" s="208">
        <v>8400.24</v>
      </c>
      <c r="E18" s="217"/>
      <c r="F18" s="217"/>
    </row>
    <row r="19" spans="1:6" s="204" customFormat="1" x14ac:dyDescent="0.3">
      <c r="A19" s="219" t="s">
        <v>242</v>
      </c>
      <c r="B19" s="270">
        <v>711841.07</v>
      </c>
      <c r="C19" s="214">
        <v>1456135.83</v>
      </c>
      <c r="D19" s="214">
        <v>774764.6</v>
      </c>
      <c r="E19" s="206">
        <v>118</v>
      </c>
      <c r="F19" s="206">
        <v>53</v>
      </c>
    </row>
    <row r="20" spans="1:6" s="210" customFormat="1" ht="14.5" x14ac:dyDescent="0.35">
      <c r="A20" s="207" t="s">
        <v>252</v>
      </c>
      <c r="B20" s="212">
        <v>655049.68999999994</v>
      </c>
      <c r="C20" s="256">
        <v>1358588.83</v>
      </c>
      <c r="D20" s="208">
        <v>755244.6</v>
      </c>
      <c r="E20" s="212"/>
      <c r="F20" s="212"/>
    </row>
    <row r="21" spans="1:6" s="210" customFormat="1" ht="14.5" x14ac:dyDescent="0.35">
      <c r="A21" s="207" t="s">
        <v>259</v>
      </c>
      <c r="B21" s="212">
        <v>4564.38</v>
      </c>
      <c r="C21" s="220">
        <v>25000</v>
      </c>
      <c r="D21" s="208">
        <v>19520</v>
      </c>
      <c r="E21" s="212"/>
      <c r="F21" s="212"/>
    </row>
    <row r="22" spans="1:6" s="210" customFormat="1" ht="14.5" x14ac:dyDescent="0.35">
      <c r="A22" s="207" t="s">
        <v>253</v>
      </c>
      <c r="B22" s="212">
        <v>52227</v>
      </c>
      <c r="C22" s="208">
        <v>72547</v>
      </c>
      <c r="D22" s="208">
        <v>0</v>
      </c>
      <c r="E22" s="212"/>
      <c r="F22" s="212"/>
    </row>
    <row r="23" spans="1:6" s="204" customFormat="1" x14ac:dyDescent="0.3">
      <c r="A23" s="219" t="s">
        <v>254</v>
      </c>
      <c r="B23" s="206">
        <v>3160</v>
      </c>
      <c r="C23" s="214">
        <v>3160</v>
      </c>
      <c r="D23" s="214">
        <v>2850</v>
      </c>
      <c r="E23" s="206">
        <v>90</v>
      </c>
      <c r="F23" s="206">
        <v>90</v>
      </c>
    </row>
    <row r="24" spans="1:6" s="210" customFormat="1" ht="14.5" x14ac:dyDescent="0.35">
      <c r="A24" s="221" t="s">
        <v>255</v>
      </c>
      <c r="B24" s="212">
        <v>3160</v>
      </c>
      <c r="C24" s="208">
        <v>3160</v>
      </c>
      <c r="D24" s="208">
        <v>2850</v>
      </c>
      <c r="E24" s="212"/>
      <c r="F24" s="212"/>
    </row>
    <row r="25" spans="1:6" s="204" customFormat="1" x14ac:dyDescent="0.3">
      <c r="A25" s="219" t="s">
        <v>256</v>
      </c>
      <c r="B25" s="206"/>
      <c r="C25" s="214">
        <v>0</v>
      </c>
      <c r="D25" s="214">
        <f t="shared" ref="D25" si="1">D26</f>
        <v>0</v>
      </c>
      <c r="E25" s="206"/>
      <c r="F25" s="206"/>
    </row>
    <row r="26" spans="1:6" s="210" customFormat="1" ht="14.5" x14ac:dyDescent="0.35">
      <c r="A26" s="221" t="s">
        <v>257</v>
      </c>
      <c r="B26" s="211">
        <v>0</v>
      </c>
      <c r="C26" s="208">
        <v>0</v>
      </c>
      <c r="D26" s="208">
        <v>0</v>
      </c>
      <c r="E26" s="212"/>
      <c r="F26" s="212"/>
    </row>
    <row r="27" spans="1:6" x14ac:dyDescent="0.3">
      <c r="A27" s="222"/>
      <c r="B27" s="223"/>
      <c r="C27" s="222"/>
      <c r="D27" s="222"/>
      <c r="E27" s="224"/>
      <c r="F27" s="224"/>
    </row>
    <row r="28" spans="1:6" x14ac:dyDescent="0.3">
      <c r="A28" s="222"/>
      <c r="B28" s="223"/>
      <c r="C28" s="222"/>
      <c r="D28" s="222"/>
      <c r="E28" s="224"/>
      <c r="F28" s="224"/>
    </row>
    <row r="29" spans="1:6" ht="15.75" customHeight="1" x14ac:dyDescent="0.3">
      <c r="A29" s="310" t="s">
        <v>243</v>
      </c>
      <c r="B29" s="310"/>
      <c r="C29" s="310"/>
      <c r="D29" s="310"/>
      <c r="E29" s="310"/>
      <c r="F29" s="310"/>
    </row>
    <row r="30" spans="1:6" x14ac:dyDescent="0.3">
      <c r="A30" s="225"/>
      <c r="B30" s="226"/>
      <c r="C30" s="225"/>
      <c r="D30" s="225"/>
      <c r="E30" s="198"/>
      <c r="F30" s="198"/>
    </row>
    <row r="31" spans="1:6" ht="39" x14ac:dyDescent="0.3">
      <c r="A31" s="199" t="s">
        <v>238</v>
      </c>
      <c r="B31" s="200" t="s">
        <v>311</v>
      </c>
      <c r="C31" s="199" t="s">
        <v>264</v>
      </c>
      <c r="D31" s="62" t="s">
        <v>308</v>
      </c>
      <c r="E31" s="267" t="s">
        <v>309</v>
      </c>
      <c r="F31" s="267" t="s">
        <v>310</v>
      </c>
    </row>
    <row r="32" spans="1:6" s="204" customFormat="1" x14ac:dyDescent="0.3">
      <c r="A32" s="201" t="s">
        <v>3</v>
      </c>
      <c r="B32" s="202">
        <v>798358.03</v>
      </c>
      <c r="C32" s="202">
        <v>1607913.93</v>
      </c>
      <c r="D32" s="202">
        <v>1072411.2</v>
      </c>
      <c r="E32" s="202">
        <v>133</v>
      </c>
      <c r="F32" s="202">
        <v>66</v>
      </c>
    </row>
    <row r="33" spans="1:6" s="204" customFormat="1" x14ac:dyDescent="0.3">
      <c r="A33" s="205" t="s">
        <v>240</v>
      </c>
      <c r="B33" s="206">
        <v>75252.490000000005</v>
      </c>
      <c r="C33" s="206">
        <v>120068.1</v>
      </c>
      <c r="D33" s="206">
        <v>90837.66</v>
      </c>
      <c r="E33" s="206"/>
      <c r="F33" s="206"/>
    </row>
    <row r="34" spans="1:6" s="204" customFormat="1" x14ac:dyDescent="0.3">
      <c r="A34" s="207" t="s">
        <v>249</v>
      </c>
      <c r="B34" s="208">
        <v>59484.61</v>
      </c>
      <c r="C34" s="208">
        <v>20414.099999999999</v>
      </c>
      <c r="D34" s="208">
        <v>21398.26</v>
      </c>
      <c r="E34" s="208"/>
      <c r="F34" s="208"/>
    </row>
    <row r="35" spans="1:6" s="204" customFormat="1" x14ac:dyDescent="0.3">
      <c r="A35" s="207" t="s">
        <v>249</v>
      </c>
      <c r="B35" s="208">
        <v>0</v>
      </c>
      <c r="C35" s="208"/>
      <c r="D35" s="208"/>
      <c r="E35" s="208"/>
      <c r="F35" s="208"/>
    </row>
    <row r="36" spans="1:6" s="210" customFormat="1" ht="14.5" x14ac:dyDescent="0.35">
      <c r="A36" s="207" t="s">
        <v>260</v>
      </c>
      <c r="B36" s="208">
        <v>15403.88</v>
      </c>
      <c r="C36" s="208">
        <v>99654</v>
      </c>
      <c r="D36" s="208">
        <v>69439.399999999994</v>
      </c>
      <c r="E36" s="208"/>
      <c r="F36" s="208"/>
    </row>
    <row r="37" spans="1:6" s="204" customFormat="1" x14ac:dyDescent="0.3">
      <c r="A37" s="205" t="s">
        <v>244</v>
      </c>
      <c r="B37" s="206">
        <v>27361.439999999999</v>
      </c>
      <c r="C37" s="206">
        <v>28550</v>
      </c>
      <c r="D37" s="206">
        <v>17364.28</v>
      </c>
      <c r="E37" s="206">
        <v>63</v>
      </c>
      <c r="F37" s="206">
        <v>60</v>
      </c>
    </row>
    <row r="38" spans="1:6" s="210" customFormat="1" ht="14.5" x14ac:dyDescent="0.35">
      <c r="A38" s="207" t="s">
        <v>250</v>
      </c>
      <c r="B38" s="208">
        <v>27361.439999999999</v>
      </c>
      <c r="C38" s="208">
        <v>28550</v>
      </c>
      <c r="D38" s="208">
        <v>17364.28</v>
      </c>
      <c r="E38" s="208"/>
      <c r="F38" s="208"/>
    </row>
    <row r="39" spans="1:6" s="204" customFormat="1" ht="26" x14ac:dyDescent="0.3">
      <c r="A39" s="213" t="s">
        <v>241</v>
      </c>
      <c r="B39" s="214">
        <f t="shared" ref="B39" si="2">B40</f>
        <v>1216.53</v>
      </c>
      <c r="C39" s="214">
        <f t="shared" ref="C39" si="3">C40</f>
        <v>0</v>
      </c>
      <c r="D39" s="214">
        <v>8400.24</v>
      </c>
      <c r="E39" s="214"/>
      <c r="F39" s="214"/>
    </row>
    <row r="40" spans="1:6" s="227" customFormat="1" ht="26.5" x14ac:dyDescent="0.35">
      <c r="A40" s="215" t="s">
        <v>251</v>
      </c>
      <c r="B40" s="208">
        <v>1216.53</v>
      </c>
      <c r="C40" s="208">
        <v>0</v>
      </c>
      <c r="D40" s="208">
        <v>8400.24</v>
      </c>
      <c r="E40" s="208"/>
      <c r="F40" s="208"/>
    </row>
    <row r="41" spans="1:6" s="204" customFormat="1" x14ac:dyDescent="0.3">
      <c r="A41" s="219" t="s">
        <v>242</v>
      </c>
      <c r="B41" s="214">
        <v>690847.45</v>
      </c>
      <c r="C41" s="214">
        <v>1456135.83</v>
      </c>
      <c r="D41" s="214">
        <v>952285.62</v>
      </c>
      <c r="E41" s="206">
        <v>137</v>
      </c>
      <c r="F41" s="206">
        <v>65</v>
      </c>
    </row>
    <row r="42" spans="1:6" s="210" customFormat="1" ht="14.5" x14ac:dyDescent="0.35">
      <c r="A42" s="207" t="s">
        <v>252</v>
      </c>
      <c r="B42" s="208">
        <v>656332.56999999995</v>
      </c>
      <c r="C42" s="220">
        <v>1358588.83</v>
      </c>
      <c r="D42" s="208">
        <v>881821.48</v>
      </c>
      <c r="E42" s="212"/>
      <c r="F42" s="212"/>
    </row>
    <row r="43" spans="1:6" s="210" customFormat="1" ht="14.5" x14ac:dyDescent="0.35">
      <c r="A43" s="207" t="s">
        <v>259</v>
      </c>
      <c r="B43" s="208">
        <v>4564.38</v>
      </c>
      <c r="C43" s="220">
        <v>25000</v>
      </c>
      <c r="D43" s="208">
        <v>18656.150000000001</v>
      </c>
      <c r="E43" s="212"/>
      <c r="F43" s="212"/>
    </row>
    <row r="44" spans="1:6" s="210" customFormat="1" ht="14.5" x14ac:dyDescent="0.35">
      <c r="A44" s="207" t="s">
        <v>253</v>
      </c>
      <c r="B44" s="208">
        <v>29950.5</v>
      </c>
      <c r="C44" s="208">
        <v>72547</v>
      </c>
      <c r="D44" s="208">
        <v>51807.99</v>
      </c>
      <c r="E44" s="212"/>
      <c r="F44" s="212"/>
    </row>
    <row r="45" spans="1:6" s="204" customFormat="1" x14ac:dyDescent="0.3">
      <c r="A45" s="219" t="s">
        <v>254</v>
      </c>
      <c r="B45" s="214">
        <v>3680.12</v>
      </c>
      <c r="C45" s="214">
        <v>3160</v>
      </c>
      <c r="D45" s="214">
        <v>3523.4</v>
      </c>
      <c r="E45" s="206">
        <v>95</v>
      </c>
      <c r="F45" s="206">
        <v>111</v>
      </c>
    </row>
    <row r="46" spans="1:6" s="210" customFormat="1" ht="14.5" x14ac:dyDescent="0.35">
      <c r="A46" s="221" t="s">
        <v>255</v>
      </c>
      <c r="B46" s="208">
        <v>3680.12</v>
      </c>
      <c r="C46" s="208">
        <v>3160</v>
      </c>
      <c r="D46" s="208">
        <v>3523.4</v>
      </c>
      <c r="E46" s="212"/>
      <c r="F46" s="212"/>
    </row>
    <row r="47" spans="1:6" s="204" customFormat="1" x14ac:dyDescent="0.3">
      <c r="A47" s="219" t="s">
        <v>258</v>
      </c>
      <c r="B47" s="214">
        <f t="shared" ref="B47" si="4">B48</f>
        <v>0</v>
      </c>
      <c r="C47" s="214">
        <v>0</v>
      </c>
      <c r="D47" s="214">
        <f t="shared" ref="D47" si="5">D48</f>
        <v>0</v>
      </c>
      <c r="E47" s="206"/>
      <c r="F47" s="206"/>
    </row>
    <row r="48" spans="1:6" s="210" customFormat="1" ht="14.5" x14ac:dyDescent="0.35">
      <c r="A48" s="221" t="s">
        <v>261</v>
      </c>
      <c r="B48" s="208">
        <v>0</v>
      </c>
      <c r="C48" s="208">
        <v>0</v>
      </c>
      <c r="D48" s="208">
        <v>0</v>
      </c>
      <c r="E48" s="212"/>
      <c r="F48" s="212"/>
    </row>
  </sheetData>
  <mergeCells count="5">
    <mergeCell ref="A1:F1"/>
    <mergeCell ref="A3:F3"/>
    <mergeCell ref="A5:F5"/>
    <mergeCell ref="A7:F7"/>
    <mergeCell ref="A29:F29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3"/>
  <sheetViews>
    <sheetView workbookViewId="0">
      <selection activeCell="F15" sqref="F15"/>
    </sheetView>
  </sheetViews>
  <sheetFormatPr defaultRowHeight="14.5" x14ac:dyDescent="0.35"/>
  <cols>
    <col min="1" max="1" width="46.81640625" customWidth="1"/>
    <col min="2" max="4" width="18.7265625" customWidth="1"/>
    <col min="5" max="5" width="14.7265625" customWidth="1"/>
    <col min="6" max="6" width="14.1796875" customWidth="1"/>
  </cols>
  <sheetData>
    <row r="1" spans="1:6" ht="42" customHeight="1" x14ac:dyDescent="0.35">
      <c r="A1" s="278" t="s">
        <v>270</v>
      </c>
      <c r="B1" s="278"/>
      <c r="C1" s="278"/>
      <c r="D1" s="278"/>
      <c r="E1" s="278"/>
      <c r="F1" s="278"/>
    </row>
    <row r="2" spans="1:6" ht="18" customHeight="1" x14ac:dyDescent="0.35">
      <c r="A2" s="29"/>
      <c r="B2" s="29"/>
      <c r="C2" s="29"/>
      <c r="D2" s="29"/>
      <c r="E2" s="29"/>
      <c r="F2" s="29"/>
    </row>
    <row r="3" spans="1:6" ht="15.5" x14ac:dyDescent="0.35">
      <c r="A3" s="278" t="s">
        <v>30</v>
      </c>
      <c r="B3" s="278"/>
      <c r="C3" s="278"/>
      <c r="D3" s="278"/>
      <c r="E3" s="280"/>
      <c r="F3" s="280"/>
    </row>
    <row r="4" spans="1:6" ht="18" x14ac:dyDescent="0.35">
      <c r="A4" s="29"/>
      <c r="B4" s="29"/>
      <c r="C4" s="29"/>
      <c r="D4" s="29"/>
      <c r="E4" s="6"/>
      <c r="F4" s="6"/>
    </row>
    <row r="5" spans="1:6" ht="18" customHeight="1" x14ac:dyDescent="0.35">
      <c r="A5" s="278" t="s">
        <v>13</v>
      </c>
      <c r="B5" s="279"/>
      <c r="C5" s="279"/>
      <c r="D5" s="279"/>
      <c r="E5" s="279"/>
      <c r="F5" s="279"/>
    </row>
    <row r="6" spans="1:6" ht="18" x14ac:dyDescent="0.35">
      <c r="A6" s="29"/>
      <c r="B6" s="29"/>
      <c r="C6" s="29"/>
      <c r="D6" s="29"/>
      <c r="E6" s="6"/>
      <c r="F6" s="6"/>
    </row>
    <row r="7" spans="1:6" ht="15.5" x14ac:dyDescent="0.35">
      <c r="A7" s="278" t="s">
        <v>23</v>
      </c>
      <c r="B7" s="311"/>
      <c r="C7" s="311"/>
      <c r="D7" s="311"/>
      <c r="E7" s="311"/>
      <c r="F7" s="311"/>
    </row>
    <row r="8" spans="1:6" ht="18" x14ac:dyDescent="0.35">
      <c r="A8" s="29"/>
      <c r="B8" s="29"/>
      <c r="C8" s="29"/>
      <c r="D8" s="29"/>
      <c r="E8" s="6"/>
      <c r="F8" s="6"/>
    </row>
    <row r="9" spans="1:6" ht="26" x14ac:dyDescent="0.35">
      <c r="A9" s="25" t="s">
        <v>24</v>
      </c>
      <c r="B9" s="24" t="s">
        <v>327</v>
      </c>
      <c r="C9" s="25" t="s">
        <v>326</v>
      </c>
      <c r="D9" s="24" t="s">
        <v>327</v>
      </c>
      <c r="E9" s="267" t="s">
        <v>309</v>
      </c>
      <c r="F9" s="267" t="s">
        <v>310</v>
      </c>
    </row>
    <row r="10" spans="1:6" s="44" customFormat="1" ht="15.75" customHeight="1" x14ac:dyDescent="0.35">
      <c r="A10" s="163" t="s">
        <v>25</v>
      </c>
      <c r="B10" s="164">
        <v>798358.03</v>
      </c>
      <c r="C10" s="164">
        <v>1720339</v>
      </c>
      <c r="D10" s="164">
        <v>1072411.2</v>
      </c>
      <c r="E10" s="164">
        <v>134</v>
      </c>
      <c r="F10" s="164">
        <v>62</v>
      </c>
    </row>
    <row r="11" spans="1:6" s="44" customFormat="1" ht="15.75" customHeight="1" x14ac:dyDescent="0.35">
      <c r="A11" s="121"/>
      <c r="B11" s="122"/>
      <c r="C11" s="122"/>
      <c r="D11" s="122"/>
      <c r="E11" s="122"/>
      <c r="F11" s="122"/>
    </row>
    <row r="12" spans="1:6" s="44" customFormat="1" hidden="1" x14ac:dyDescent="0.35">
      <c r="A12" s="119"/>
      <c r="B12" s="41"/>
      <c r="C12" s="41"/>
      <c r="D12" s="41"/>
      <c r="E12" s="41"/>
      <c r="F12" s="41"/>
    </row>
    <row r="13" spans="1:6" hidden="1" x14ac:dyDescent="0.35">
      <c r="A13" s="19"/>
      <c r="B13" s="43"/>
      <c r="C13" s="43"/>
      <c r="D13" s="43"/>
      <c r="E13" s="43"/>
      <c r="F13" s="43"/>
    </row>
    <row r="14" spans="1:6" s="44" customFormat="1" ht="15.75" customHeight="1" x14ac:dyDescent="0.35">
      <c r="A14" s="121" t="s">
        <v>174</v>
      </c>
      <c r="B14" s="122">
        <v>798358.03</v>
      </c>
      <c r="C14" s="122">
        <v>1720339</v>
      </c>
      <c r="D14" s="122">
        <v>1072411.2</v>
      </c>
      <c r="E14" s="122">
        <v>134</v>
      </c>
      <c r="F14" s="122">
        <v>62</v>
      </c>
    </row>
    <row r="15" spans="1:6" x14ac:dyDescent="0.35">
      <c r="A15" s="159" t="s">
        <v>210</v>
      </c>
      <c r="B15" s="41">
        <v>724234.39</v>
      </c>
      <c r="C15" s="41">
        <v>1662508</v>
      </c>
      <c r="D15" s="41">
        <v>1005009.28</v>
      </c>
      <c r="E15" s="41"/>
      <c r="F15" s="41"/>
    </row>
    <row r="16" spans="1:6" s="44" customFormat="1" x14ac:dyDescent="0.35">
      <c r="A16" s="19" t="s">
        <v>211</v>
      </c>
      <c r="B16" s="43">
        <v>724234.39</v>
      </c>
      <c r="C16" s="43">
        <v>1662508</v>
      </c>
      <c r="D16" s="43">
        <v>1005009.28</v>
      </c>
      <c r="E16" s="43"/>
      <c r="F16" s="43"/>
    </row>
    <row r="17" spans="1:6" x14ac:dyDescent="0.35">
      <c r="A17" s="159" t="s">
        <v>212</v>
      </c>
      <c r="B17" s="41">
        <v>56722.74</v>
      </c>
      <c r="C17" s="41">
        <v>40500</v>
      </c>
      <c r="D17" s="41">
        <v>53009.01</v>
      </c>
      <c r="E17" s="41"/>
      <c r="F17" s="41"/>
    </row>
    <row r="18" spans="1:6" s="44" customFormat="1" x14ac:dyDescent="0.35">
      <c r="A18" s="19" t="s">
        <v>213</v>
      </c>
      <c r="B18" s="43">
        <v>56722.74</v>
      </c>
      <c r="C18" s="43">
        <v>40500</v>
      </c>
      <c r="D18" s="43">
        <v>53009.01</v>
      </c>
      <c r="E18" s="43"/>
      <c r="F18" s="43"/>
    </row>
    <row r="19" spans="1:6" s="44" customFormat="1" x14ac:dyDescent="0.35">
      <c r="A19" s="159" t="s">
        <v>283</v>
      </c>
      <c r="B19" s="41">
        <v>17400.900000000001</v>
      </c>
      <c r="C19" s="41">
        <v>900</v>
      </c>
      <c r="D19" s="41">
        <v>1201.02</v>
      </c>
      <c r="E19" s="41"/>
      <c r="F19" s="41"/>
    </row>
    <row r="20" spans="1:6" s="44" customFormat="1" x14ac:dyDescent="0.35">
      <c r="A20" s="160" t="s">
        <v>284</v>
      </c>
      <c r="B20" s="43">
        <v>17400.900000000001</v>
      </c>
      <c r="C20" s="43">
        <v>900</v>
      </c>
      <c r="D20" s="43">
        <v>1201.02</v>
      </c>
      <c r="E20" s="43"/>
      <c r="F20" s="43"/>
    </row>
    <row r="21" spans="1:6" x14ac:dyDescent="0.35">
      <c r="A21" s="159" t="s">
        <v>214</v>
      </c>
      <c r="B21" s="41">
        <v>32509.16</v>
      </c>
      <c r="C21" s="41">
        <v>16431</v>
      </c>
      <c r="D21" s="41">
        <v>13191.89</v>
      </c>
      <c r="E21" s="41"/>
      <c r="F21" s="41"/>
    </row>
    <row r="22" spans="1:6" s="44" customFormat="1" x14ac:dyDescent="0.35">
      <c r="A22" s="160" t="s">
        <v>215</v>
      </c>
      <c r="B22" s="43">
        <v>32509.16</v>
      </c>
      <c r="C22" s="43">
        <v>16431</v>
      </c>
      <c r="D22" s="43">
        <v>13191.89</v>
      </c>
      <c r="E22" s="43"/>
      <c r="F22" s="43"/>
    </row>
    <row r="23" spans="1:6" ht="0.75" customHeight="1" x14ac:dyDescent="0.35">
      <c r="A23" s="19"/>
      <c r="B23" s="43">
        <v>32509.16</v>
      </c>
      <c r="C23" s="43"/>
      <c r="D23" s="43"/>
      <c r="E23" s="43"/>
      <c r="F23" s="43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3:F3"/>
    <mergeCell ref="A5:F5"/>
    <mergeCell ref="A7:F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"/>
  <sheetViews>
    <sheetView workbookViewId="0">
      <selection activeCell="A2" sqref="A2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5.453125" bestFit="1" customWidth="1"/>
    <col min="4" max="9" width="25.26953125" customWidth="1"/>
  </cols>
  <sheetData>
    <row r="1" spans="1:9" ht="42" customHeight="1" x14ac:dyDescent="0.35">
      <c r="A1" s="278" t="s">
        <v>306</v>
      </c>
      <c r="B1" s="278"/>
      <c r="C1" s="278"/>
      <c r="D1" s="278"/>
      <c r="E1" s="278"/>
      <c r="F1" s="278"/>
      <c r="G1" s="278"/>
      <c r="H1" s="278"/>
      <c r="I1" s="278"/>
    </row>
    <row r="2" spans="1:9" ht="18" customHeight="1" x14ac:dyDescent="0.35">
      <c r="A2" s="5"/>
      <c r="B2" s="5"/>
      <c r="C2" s="5"/>
      <c r="D2" s="5"/>
      <c r="E2" s="5"/>
      <c r="F2" s="5"/>
      <c r="G2" s="5"/>
      <c r="H2" s="5"/>
      <c r="I2" s="5"/>
    </row>
    <row r="3" spans="1:9" ht="15.5" x14ac:dyDescent="0.35">
      <c r="A3" s="278" t="s">
        <v>30</v>
      </c>
      <c r="B3" s="278"/>
      <c r="C3" s="278"/>
      <c r="D3" s="278"/>
      <c r="E3" s="278"/>
      <c r="F3" s="278"/>
      <c r="G3" s="278"/>
      <c r="H3" s="280"/>
      <c r="I3" s="280"/>
    </row>
    <row r="4" spans="1:9" ht="18" x14ac:dyDescent="0.3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35">
      <c r="A5" s="278" t="s">
        <v>26</v>
      </c>
      <c r="B5" s="279"/>
      <c r="C5" s="279"/>
      <c r="D5" s="279"/>
      <c r="E5" s="279"/>
      <c r="F5" s="279"/>
      <c r="G5" s="279"/>
      <c r="H5" s="279"/>
      <c r="I5" s="279"/>
    </row>
    <row r="6" spans="1:9" ht="18" x14ac:dyDescent="0.35">
      <c r="A6" s="5"/>
      <c r="B6" s="5"/>
      <c r="C6" s="5"/>
      <c r="D6" s="5"/>
      <c r="E6" s="5"/>
      <c r="F6" s="5"/>
      <c r="G6" s="5"/>
      <c r="H6" s="6"/>
      <c r="I6" s="6"/>
    </row>
    <row r="7" spans="1:9" ht="26" x14ac:dyDescent="0.35">
      <c r="A7" s="25" t="s">
        <v>14</v>
      </c>
      <c r="B7" s="24" t="s">
        <v>15</v>
      </c>
      <c r="C7" s="24" t="s">
        <v>16</v>
      </c>
      <c r="D7" s="24" t="s">
        <v>44</v>
      </c>
      <c r="E7" s="24" t="s">
        <v>267</v>
      </c>
      <c r="F7" s="25" t="s">
        <v>268</v>
      </c>
      <c r="G7" s="25" t="s">
        <v>264</v>
      </c>
      <c r="H7" s="25" t="s">
        <v>239</v>
      </c>
      <c r="I7" s="25" t="s">
        <v>269</v>
      </c>
    </row>
    <row r="8" spans="1:9" ht="26" x14ac:dyDescent="0.35">
      <c r="A8" s="13">
        <v>8</v>
      </c>
      <c r="B8" s="13"/>
      <c r="C8" s="13"/>
      <c r="D8" s="13" t="s">
        <v>27</v>
      </c>
      <c r="E8" s="10"/>
      <c r="F8" s="11"/>
      <c r="G8" s="11"/>
      <c r="H8" s="11"/>
      <c r="I8" s="11"/>
    </row>
    <row r="9" spans="1:9" x14ac:dyDescent="0.35">
      <c r="A9" s="13"/>
      <c r="B9" s="18">
        <v>84</v>
      </c>
      <c r="C9" s="18"/>
      <c r="D9" s="18" t="s">
        <v>34</v>
      </c>
      <c r="E9" s="10"/>
      <c r="F9" s="11"/>
      <c r="G9" s="11"/>
      <c r="H9" s="11"/>
      <c r="I9" s="11"/>
    </row>
    <row r="10" spans="1:9" ht="26" x14ac:dyDescent="0.35">
      <c r="A10" s="14"/>
      <c r="B10" s="14"/>
      <c r="C10" s="15">
        <v>81</v>
      </c>
      <c r="D10" s="20" t="s">
        <v>35</v>
      </c>
      <c r="E10" s="10"/>
      <c r="F10" s="11"/>
      <c r="G10" s="11"/>
      <c r="H10" s="11"/>
      <c r="I10" s="11"/>
    </row>
    <row r="11" spans="1:9" ht="26" x14ac:dyDescent="0.35">
      <c r="A11" s="16">
        <v>5</v>
      </c>
      <c r="B11" s="17"/>
      <c r="C11" s="17"/>
      <c r="D11" s="30" t="s">
        <v>28</v>
      </c>
      <c r="E11" s="10"/>
      <c r="F11" s="11"/>
      <c r="G11" s="11"/>
      <c r="H11" s="11"/>
      <c r="I11" s="11"/>
    </row>
    <row r="12" spans="1:9" ht="25" x14ac:dyDescent="0.35">
      <c r="A12" s="18"/>
      <c r="B12" s="18">
        <v>54</v>
      </c>
      <c r="C12" s="18"/>
      <c r="D12" s="31" t="s">
        <v>36</v>
      </c>
      <c r="E12" s="10"/>
      <c r="F12" s="11"/>
      <c r="G12" s="11"/>
      <c r="H12" s="11"/>
      <c r="I12" s="12"/>
    </row>
    <row r="13" spans="1:9" x14ac:dyDescent="0.35">
      <c r="A13" s="18"/>
      <c r="B13" s="18"/>
      <c r="C13" s="15">
        <v>11</v>
      </c>
      <c r="D13" s="15" t="s">
        <v>17</v>
      </c>
      <c r="E13" s="10"/>
      <c r="F13" s="11"/>
      <c r="G13" s="11"/>
      <c r="H13" s="11"/>
      <c r="I13" s="12"/>
    </row>
    <row r="14" spans="1:9" x14ac:dyDescent="0.35">
      <c r="A14" s="18"/>
      <c r="B14" s="18"/>
      <c r="C14" s="15">
        <v>31</v>
      </c>
      <c r="D14" s="15" t="s">
        <v>37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35"/>
  <sheetViews>
    <sheetView topLeftCell="A73" workbookViewId="0">
      <selection activeCell="H302" sqref="H302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1.453125" customWidth="1"/>
    <col min="5" max="5" width="18.7265625" hidden="1" customWidth="1"/>
    <col min="6" max="6" width="15.7265625" hidden="1" customWidth="1"/>
    <col min="7" max="7" width="14" customWidth="1"/>
    <col min="8" max="8" width="13.453125" customWidth="1"/>
    <col min="9" max="9" width="13.81640625" customWidth="1"/>
    <col min="12" max="12" width="10.1796875" bestFit="1" customWidth="1"/>
    <col min="13" max="13" width="11.7265625" bestFit="1" customWidth="1"/>
    <col min="14" max="14" width="11.1796875" customWidth="1"/>
  </cols>
  <sheetData>
    <row r="1" spans="1:9" s="54" customFormat="1" ht="62.25" customHeight="1" x14ac:dyDescent="0.35">
      <c r="A1" s="333" t="s">
        <v>305</v>
      </c>
      <c r="B1" s="333"/>
      <c r="C1" s="333"/>
      <c r="D1" s="333"/>
      <c r="E1" s="333"/>
      <c r="F1" s="333"/>
      <c r="G1" s="333"/>
      <c r="H1" s="333"/>
      <c r="I1" s="333"/>
    </row>
    <row r="2" spans="1:9" s="54" customFormat="1" ht="18" x14ac:dyDescent="0.35">
      <c r="A2" s="56"/>
      <c r="B2" s="56"/>
      <c r="C2" s="56"/>
      <c r="D2" s="56"/>
      <c r="E2" s="56"/>
      <c r="F2" s="56"/>
      <c r="G2" s="56"/>
      <c r="H2" s="55"/>
      <c r="I2" s="55"/>
    </row>
    <row r="3" spans="1:9" s="54" customFormat="1" ht="18" customHeight="1" x14ac:dyDescent="0.35">
      <c r="A3" s="333" t="s">
        <v>29</v>
      </c>
      <c r="B3" s="334"/>
      <c r="C3" s="334"/>
      <c r="D3" s="334"/>
      <c r="E3" s="334"/>
      <c r="F3" s="334"/>
      <c r="G3" s="334"/>
      <c r="H3" s="334"/>
      <c r="I3" s="334"/>
    </row>
    <row r="4" spans="1:9" s="54" customFormat="1" ht="18" x14ac:dyDescent="0.35">
      <c r="A4" s="56"/>
      <c r="B4" s="56"/>
      <c r="C4" s="56"/>
      <c r="D4" s="56"/>
      <c r="E4" s="56"/>
      <c r="F4" s="56"/>
      <c r="G4" s="56"/>
      <c r="H4" s="55"/>
      <c r="I4" s="55"/>
    </row>
    <row r="5" spans="1:9" s="54" customFormat="1" ht="21" x14ac:dyDescent="0.35">
      <c r="A5" s="335" t="s">
        <v>31</v>
      </c>
      <c r="B5" s="336"/>
      <c r="C5" s="337"/>
      <c r="D5" s="128" t="s">
        <v>32</v>
      </c>
      <c r="E5" s="128" t="s">
        <v>266</v>
      </c>
      <c r="F5" s="129" t="s">
        <v>265</v>
      </c>
      <c r="G5" s="129" t="s">
        <v>264</v>
      </c>
      <c r="H5" s="129" t="s">
        <v>301</v>
      </c>
      <c r="I5" s="129" t="s">
        <v>302</v>
      </c>
    </row>
    <row r="6" spans="1:9" s="53" customFormat="1" x14ac:dyDescent="0.35">
      <c r="A6" s="338"/>
      <c r="B6" s="339"/>
      <c r="C6" s="340"/>
      <c r="D6" s="130" t="s">
        <v>110</v>
      </c>
      <c r="E6" s="131">
        <v>1264900.1100000001</v>
      </c>
      <c r="F6" s="131">
        <v>1607913.93</v>
      </c>
      <c r="G6" s="131">
        <v>1720339</v>
      </c>
      <c r="H6" s="131">
        <v>1720339</v>
      </c>
      <c r="I6" s="131"/>
    </row>
    <row r="7" spans="1:9" s="44" customFormat="1" ht="31.5" x14ac:dyDescent="0.35">
      <c r="A7" s="321" t="s">
        <v>142</v>
      </c>
      <c r="B7" s="322"/>
      <c r="C7" s="323"/>
      <c r="D7" s="127" t="s">
        <v>177</v>
      </c>
      <c r="E7" s="132">
        <v>90979</v>
      </c>
      <c r="F7" s="132">
        <v>120068.1</v>
      </c>
      <c r="G7" s="132">
        <v>116984</v>
      </c>
      <c r="H7" s="132">
        <v>90837.66</v>
      </c>
      <c r="I7" s="132"/>
    </row>
    <row r="8" spans="1:9" s="44" customFormat="1" x14ac:dyDescent="0.35">
      <c r="A8" s="330" t="s">
        <v>112</v>
      </c>
      <c r="B8" s="331"/>
      <c r="C8" s="332"/>
      <c r="D8" s="133" t="s">
        <v>18</v>
      </c>
      <c r="E8" s="134">
        <v>71919</v>
      </c>
      <c r="F8" s="134">
        <v>89621</v>
      </c>
      <c r="G8" s="134">
        <v>89621</v>
      </c>
      <c r="H8" s="134">
        <v>69439.399999999994</v>
      </c>
      <c r="I8" s="134">
        <v>77.48</v>
      </c>
    </row>
    <row r="9" spans="1:9" s="44" customFormat="1" x14ac:dyDescent="0.35">
      <c r="A9" s="324" t="s">
        <v>176</v>
      </c>
      <c r="B9" s="325"/>
      <c r="C9" s="326"/>
      <c r="D9" s="135" t="s">
        <v>114</v>
      </c>
      <c r="E9" s="136">
        <v>71919</v>
      </c>
      <c r="F9" s="136">
        <v>89621</v>
      </c>
      <c r="G9" s="136">
        <v>89621</v>
      </c>
      <c r="H9" s="136">
        <v>61594.93</v>
      </c>
      <c r="I9" s="136">
        <v>68</v>
      </c>
    </row>
    <row r="10" spans="1:9" s="44" customFormat="1" x14ac:dyDescent="0.35">
      <c r="A10" s="341">
        <v>3</v>
      </c>
      <c r="B10" s="342"/>
      <c r="C10" s="343"/>
      <c r="D10" s="137" t="s">
        <v>20</v>
      </c>
      <c r="E10" s="138">
        <v>71919</v>
      </c>
      <c r="F10" s="138">
        <v>89621</v>
      </c>
      <c r="G10" s="138">
        <v>89621</v>
      </c>
      <c r="H10" s="138">
        <v>61594.93</v>
      </c>
      <c r="I10" s="138"/>
    </row>
    <row r="11" spans="1:9" s="44" customFormat="1" x14ac:dyDescent="0.35">
      <c r="A11" s="312">
        <v>32</v>
      </c>
      <c r="B11" s="313"/>
      <c r="C11" s="314"/>
      <c r="D11" s="137" t="s">
        <v>33</v>
      </c>
      <c r="E11" s="138">
        <v>71319</v>
      </c>
      <c r="F11" s="138">
        <v>88721</v>
      </c>
      <c r="G11" s="138">
        <v>88721</v>
      </c>
      <c r="H11" s="138">
        <v>61031.92</v>
      </c>
      <c r="I11" s="138"/>
    </row>
    <row r="12" spans="1:9" s="44" customFormat="1" x14ac:dyDescent="0.35">
      <c r="A12" s="312">
        <v>321</v>
      </c>
      <c r="B12" s="313"/>
      <c r="C12" s="314"/>
      <c r="D12" s="137" t="s">
        <v>68</v>
      </c>
      <c r="E12" s="138">
        <v>33700</v>
      </c>
      <c r="F12" s="138">
        <v>34700</v>
      </c>
      <c r="G12" s="138">
        <v>34700</v>
      </c>
      <c r="H12" s="138">
        <v>22431.37</v>
      </c>
      <c r="I12" s="138"/>
    </row>
    <row r="13" spans="1:9" x14ac:dyDescent="0.35">
      <c r="A13" s="318">
        <v>3211</v>
      </c>
      <c r="B13" s="319"/>
      <c r="C13" s="320"/>
      <c r="D13" s="142" t="s">
        <v>78</v>
      </c>
      <c r="E13" s="143">
        <v>3000</v>
      </c>
      <c r="F13" s="144">
        <v>3700</v>
      </c>
      <c r="G13" s="144">
        <v>3700</v>
      </c>
      <c r="H13" s="144">
        <v>3133.95</v>
      </c>
      <c r="I13" s="144"/>
    </row>
    <row r="14" spans="1:9" x14ac:dyDescent="0.35">
      <c r="A14" s="139">
        <v>3212</v>
      </c>
      <c r="B14" s="140"/>
      <c r="C14" s="141"/>
      <c r="D14" s="142" t="s">
        <v>178</v>
      </c>
      <c r="E14" s="143">
        <v>30000</v>
      </c>
      <c r="F14" s="144">
        <v>30000</v>
      </c>
      <c r="G14" s="144">
        <v>30000</v>
      </c>
      <c r="H14" s="144">
        <v>18842.419999999998</v>
      </c>
      <c r="I14" s="144"/>
    </row>
    <row r="15" spans="1:9" x14ac:dyDescent="0.35">
      <c r="A15" s="318">
        <v>3213</v>
      </c>
      <c r="B15" s="319"/>
      <c r="C15" s="320"/>
      <c r="D15" s="142" t="s">
        <v>115</v>
      </c>
      <c r="E15" s="143">
        <v>700</v>
      </c>
      <c r="F15" s="144">
        <v>1000</v>
      </c>
      <c r="G15" s="144">
        <v>1000</v>
      </c>
      <c r="H15" s="144">
        <v>455</v>
      </c>
      <c r="I15" s="144"/>
    </row>
    <row r="16" spans="1:9" x14ac:dyDescent="0.35">
      <c r="A16" s="318">
        <v>3214</v>
      </c>
      <c r="B16" s="319"/>
      <c r="C16" s="320"/>
      <c r="D16" s="142" t="s">
        <v>80</v>
      </c>
      <c r="E16" s="143">
        <v>0</v>
      </c>
      <c r="F16" s="144">
        <v>0</v>
      </c>
      <c r="G16" s="144">
        <v>0</v>
      </c>
      <c r="H16" s="144">
        <v>0</v>
      </c>
      <c r="I16" s="144"/>
    </row>
    <row r="17" spans="1:14" s="44" customFormat="1" x14ac:dyDescent="0.35">
      <c r="A17" s="312">
        <v>322</v>
      </c>
      <c r="B17" s="313"/>
      <c r="C17" s="314"/>
      <c r="D17" s="137" t="s">
        <v>70</v>
      </c>
      <c r="E17" s="138">
        <v>21410.5</v>
      </c>
      <c r="F17" s="138">
        <v>35921</v>
      </c>
      <c r="G17" s="138">
        <v>35921</v>
      </c>
      <c r="H17" s="138">
        <v>30275.45</v>
      </c>
      <c r="I17" s="138"/>
    </row>
    <row r="18" spans="1:14" ht="17.25" customHeight="1" x14ac:dyDescent="0.35">
      <c r="A18" s="318">
        <v>3221</v>
      </c>
      <c r="B18" s="319"/>
      <c r="C18" s="320"/>
      <c r="D18" s="142" t="s">
        <v>116</v>
      </c>
      <c r="E18" s="143">
        <v>8000</v>
      </c>
      <c r="F18" s="144">
        <v>10000</v>
      </c>
      <c r="G18" s="144">
        <v>10000</v>
      </c>
      <c r="H18" s="144">
        <v>4028.27</v>
      </c>
      <c r="I18" s="144"/>
    </row>
    <row r="19" spans="1:14" x14ac:dyDescent="0.35">
      <c r="A19" s="318">
        <v>3223</v>
      </c>
      <c r="B19" s="319"/>
      <c r="C19" s="320"/>
      <c r="D19" s="142" t="s">
        <v>93</v>
      </c>
      <c r="E19" s="143">
        <v>13310.5</v>
      </c>
      <c r="F19" s="144">
        <v>25021</v>
      </c>
      <c r="G19" s="144">
        <v>25021</v>
      </c>
      <c r="H19" s="144">
        <v>26008.51</v>
      </c>
      <c r="I19" s="144"/>
    </row>
    <row r="20" spans="1:14" x14ac:dyDescent="0.35">
      <c r="A20" s="318">
        <v>3225</v>
      </c>
      <c r="B20" s="319"/>
      <c r="C20" s="320"/>
      <c r="D20" s="142" t="s">
        <v>117</v>
      </c>
      <c r="E20" s="143">
        <v>50</v>
      </c>
      <c r="F20" s="144">
        <v>400</v>
      </c>
      <c r="G20" s="144">
        <v>400</v>
      </c>
      <c r="H20" s="144">
        <v>238.67</v>
      </c>
      <c r="I20" s="144"/>
    </row>
    <row r="21" spans="1:14" x14ac:dyDescent="0.35">
      <c r="A21" s="318">
        <v>3227</v>
      </c>
      <c r="B21" s="319"/>
      <c r="C21" s="320"/>
      <c r="D21" s="142" t="s">
        <v>118</v>
      </c>
      <c r="E21" s="143">
        <v>50</v>
      </c>
      <c r="F21" s="144">
        <v>500</v>
      </c>
      <c r="G21" s="144">
        <v>500</v>
      </c>
      <c r="H21" s="144">
        <v>0</v>
      </c>
      <c r="I21" s="144"/>
    </row>
    <row r="22" spans="1:14" s="44" customFormat="1" x14ac:dyDescent="0.35">
      <c r="A22" s="312">
        <v>323</v>
      </c>
      <c r="B22" s="313"/>
      <c r="C22" s="314"/>
      <c r="D22" s="137" t="s">
        <v>83</v>
      </c>
      <c r="E22" s="138">
        <v>16008.5</v>
      </c>
      <c r="F22" s="138">
        <v>17900</v>
      </c>
      <c r="G22" s="138">
        <v>17900</v>
      </c>
      <c r="H22" s="138">
        <v>8285.1</v>
      </c>
      <c r="I22" s="138"/>
      <c r="M22"/>
      <c r="N22"/>
    </row>
    <row r="23" spans="1:14" x14ac:dyDescent="0.35">
      <c r="A23" s="318">
        <v>3231</v>
      </c>
      <c r="B23" s="319"/>
      <c r="C23" s="320"/>
      <c r="D23" s="142" t="s">
        <v>119</v>
      </c>
      <c r="E23" s="143">
        <v>1900</v>
      </c>
      <c r="F23" s="144">
        <v>2300</v>
      </c>
      <c r="G23" s="144">
        <v>2300</v>
      </c>
      <c r="H23" s="144">
        <v>1577.35</v>
      </c>
      <c r="I23" s="144"/>
    </row>
    <row r="24" spans="1:14" x14ac:dyDescent="0.35">
      <c r="A24" s="318">
        <v>3234</v>
      </c>
      <c r="B24" s="319"/>
      <c r="C24" s="320"/>
      <c r="D24" s="142" t="s">
        <v>97</v>
      </c>
      <c r="E24" s="143">
        <v>3000</v>
      </c>
      <c r="F24" s="144">
        <v>3500</v>
      </c>
      <c r="G24" s="144">
        <v>3500</v>
      </c>
      <c r="H24" s="144">
        <v>2248.4299999999998</v>
      </c>
      <c r="I24" s="144"/>
    </row>
    <row r="25" spans="1:14" x14ac:dyDescent="0.35">
      <c r="A25" s="139">
        <v>3235</v>
      </c>
      <c r="B25" s="140"/>
      <c r="C25" s="141"/>
      <c r="D25" s="142" t="s">
        <v>179</v>
      </c>
      <c r="E25" s="143">
        <v>3000</v>
      </c>
      <c r="F25" s="144">
        <v>4000</v>
      </c>
      <c r="G25" s="144">
        <v>4000</v>
      </c>
      <c r="H25" s="144">
        <v>1731.6</v>
      </c>
      <c r="I25" s="144"/>
    </row>
    <row r="26" spans="1:14" x14ac:dyDescent="0.35">
      <c r="A26" s="318">
        <v>3236</v>
      </c>
      <c r="B26" s="319"/>
      <c r="C26" s="320"/>
      <c r="D26" s="142" t="s">
        <v>98</v>
      </c>
      <c r="E26" s="143">
        <v>3344</v>
      </c>
      <c r="F26" s="144">
        <v>2400</v>
      </c>
      <c r="G26" s="144">
        <v>2400</v>
      </c>
      <c r="H26" s="144">
        <v>0</v>
      </c>
      <c r="I26" s="144"/>
      <c r="M26" s="44"/>
      <c r="N26" s="44"/>
    </row>
    <row r="27" spans="1:14" x14ac:dyDescent="0.35">
      <c r="A27" s="318">
        <v>3237</v>
      </c>
      <c r="B27" s="319"/>
      <c r="C27" s="320"/>
      <c r="D27" s="142" t="s">
        <v>84</v>
      </c>
      <c r="E27" s="143">
        <v>0</v>
      </c>
      <c r="F27" s="144">
        <v>0</v>
      </c>
      <c r="G27" s="144">
        <v>0</v>
      </c>
      <c r="H27" s="144">
        <v>0</v>
      </c>
      <c r="I27" s="144"/>
      <c r="M27" s="44"/>
      <c r="N27" s="44"/>
    </row>
    <row r="28" spans="1:14" x14ac:dyDescent="0.35">
      <c r="A28" s="318">
        <v>3238</v>
      </c>
      <c r="B28" s="319"/>
      <c r="C28" s="320"/>
      <c r="D28" s="142" t="s">
        <v>100</v>
      </c>
      <c r="E28" s="143">
        <v>2864.5</v>
      </c>
      <c r="F28" s="144">
        <v>2700</v>
      </c>
      <c r="G28" s="144">
        <v>2700</v>
      </c>
      <c r="H28" s="144">
        <v>1163.4000000000001</v>
      </c>
      <c r="I28" s="144"/>
    </row>
    <row r="29" spans="1:14" x14ac:dyDescent="0.35">
      <c r="A29" s="318">
        <v>3239</v>
      </c>
      <c r="B29" s="319"/>
      <c r="C29" s="320"/>
      <c r="D29" s="142" t="s">
        <v>101</v>
      </c>
      <c r="E29" s="143">
        <v>1900</v>
      </c>
      <c r="F29" s="144">
        <v>3000</v>
      </c>
      <c r="G29" s="144">
        <v>3000</v>
      </c>
      <c r="H29" s="144">
        <v>1564.32</v>
      </c>
      <c r="I29" s="144"/>
      <c r="M29" s="117"/>
      <c r="N29" s="44"/>
    </row>
    <row r="30" spans="1:14" s="44" customFormat="1" x14ac:dyDescent="0.35">
      <c r="A30" s="312">
        <v>329</v>
      </c>
      <c r="B30" s="313"/>
      <c r="C30" s="314"/>
      <c r="D30" s="137" t="s">
        <v>73</v>
      </c>
      <c r="E30" s="138">
        <v>200</v>
      </c>
      <c r="F30" s="138">
        <v>200</v>
      </c>
      <c r="G30" s="138">
        <v>200</v>
      </c>
      <c r="H30" s="138">
        <v>40</v>
      </c>
      <c r="I30" s="138"/>
    </row>
    <row r="31" spans="1:14" x14ac:dyDescent="0.35">
      <c r="A31" s="318">
        <v>3292</v>
      </c>
      <c r="B31" s="319"/>
      <c r="C31" s="320"/>
      <c r="D31" s="142" t="s">
        <v>120</v>
      </c>
      <c r="E31" s="143">
        <v>0</v>
      </c>
      <c r="F31" s="144">
        <v>0</v>
      </c>
      <c r="G31" s="144">
        <v>0</v>
      </c>
      <c r="H31" s="144">
        <v>0</v>
      </c>
      <c r="I31" s="144"/>
    </row>
    <row r="32" spans="1:14" x14ac:dyDescent="0.35">
      <c r="A32" s="318">
        <v>3293</v>
      </c>
      <c r="B32" s="319"/>
      <c r="C32" s="320"/>
      <c r="D32" s="142" t="s">
        <v>109</v>
      </c>
      <c r="E32" s="143">
        <v>0</v>
      </c>
      <c r="F32" s="144">
        <v>0</v>
      </c>
      <c r="G32" s="144">
        <v>0</v>
      </c>
      <c r="H32" s="144">
        <v>0</v>
      </c>
      <c r="I32" s="144"/>
      <c r="M32" s="44"/>
      <c r="N32" s="44"/>
    </row>
    <row r="33" spans="1:14" x14ac:dyDescent="0.35">
      <c r="A33" s="318">
        <v>3294</v>
      </c>
      <c r="B33" s="319"/>
      <c r="C33" s="320"/>
      <c r="D33" s="142" t="s">
        <v>102</v>
      </c>
      <c r="E33" s="143">
        <v>200</v>
      </c>
      <c r="F33" s="144">
        <v>200</v>
      </c>
      <c r="G33" s="144">
        <v>200</v>
      </c>
      <c r="H33" s="144">
        <v>40</v>
      </c>
      <c r="I33" s="144"/>
      <c r="M33" s="44"/>
      <c r="N33" s="44"/>
    </row>
    <row r="34" spans="1:14" x14ac:dyDescent="0.35">
      <c r="A34" s="318">
        <v>3295</v>
      </c>
      <c r="B34" s="319"/>
      <c r="C34" s="320"/>
      <c r="D34" s="142" t="s">
        <v>72</v>
      </c>
      <c r="E34" s="143">
        <v>0</v>
      </c>
      <c r="F34" s="144">
        <v>0</v>
      </c>
      <c r="G34" s="144">
        <v>0</v>
      </c>
      <c r="H34" s="144">
        <v>0</v>
      </c>
      <c r="I34" s="144"/>
      <c r="M34" s="44"/>
      <c r="N34" s="44"/>
    </row>
    <row r="35" spans="1:14" x14ac:dyDescent="0.35">
      <c r="A35" s="318">
        <v>3299</v>
      </c>
      <c r="B35" s="319"/>
      <c r="C35" s="320"/>
      <c r="D35" s="142" t="s">
        <v>73</v>
      </c>
      <c r="E35" s="143">
        <v>0</v>
      </c>
      <c r="F35" s="144">
        <v>0</v>
      </c>
      <c r="G35" s="144">
        <v>0</v>
      </c>
      <c r="H35" s="144">
        <v>0</v>
      </c>
      <c r="I35" s="144"/>
      <c r="M35" s="44"/>
      <c r="N35" s="44"/>
    </row>
    <row r="36" spans="1:14" s="44" customFormat="1" x14ac:dyDescent="0.35">
      <c r="A36" s="312">
        <v>34</v>
      </c>
      <c r="B36" s="313"/>
      <c r="C36" s="314"/>
      <c r="D36" s="137" t="s">
        <v>75</v>
      </c>
      <c r="E36" s="138">
        <v>600</v>
      </c>
      <c r="F36" s="138">
        <v>900</v>
      </c>
      <c r="G36" s="138">
        <v>900</v>
      </c>
      <c r="H36" s="138">
        <v>563.01</v>
      </c>
      <c r="I36" s="138"/>
    </row>
    <row r="37" spans="1:14" s="44" customFormat="1" x14ac:dyDescent="0.35">
      <c r="A37" s="312">
        <v>343</v>
      </c>
      <c r="B37" s="313"/>
      <c r="C37" s="314"/>
      <c r="D37" s="137" t="s">
        <v>76</v>
      </c>
      <c r="E37" s="138">
        <v>600</v>
      </c>
      <c r="F37" s="138">
        <v>900</v>
      </c>
      <c r="G37" s="138">
        <v>900</v>
      </c>
      <c r="H37" s="138">
        <v>563.01</v>
      </c>
      <c r="I37" s="138"/>
      <c r="M37"/>
      <c r="N37"/>
    </row>
    <row r="38" spans="1:14" x14ac:dyDescent="0.35">
      <c r="A38" s="318">
        <v>3431</v>
      </c>
      <c r="B38" s="319"/>
      <c r="C38" s="320"/>
      <c r="D38" s="142" t="s">
        <v>103</v>
      </c>
      <c r="E38" s="143">
        <v>600</v>
      </c>
      <c r="F38" s="144">
        <v>900</v>
      </c>
      <c r="G38" s="144">
        <v>900</v>
      </c>
      <c r="H38" s="144">
        <v>563.01</v>
      </c>
      <c r="I38" s="144"/>
      <c r="M38" s="44"/>
      <c r="N38" s="44"/>
    </row>
    <row r="39" spans="1:14" s="44" customFormat="1" ht="21" x14ac:dyDescent="0.35">
      <c r="A39" s="312">
        <v>37</v>
      </c>
      <c r="B39" s="313"/>
      <c r="C39" s="314"/>
      <c r="D39" s="137" t="s">
        <v>121</v>
      </c>
      <c r="E39" s="138">
        <f t="shared" ref="E39:H40" si="0">E40</f>
        <v>0</v>
      </c>
      <c r="F39" s="138">
        <f t="shared" si="0"/>
        <v>0</v>
      </c>
      <c r="G39" s="138">
        <f t="shared" si="0"/>
        <v>0</v>
      </c>
      <c r="H39" s="138">
        <f t="shared" si="0"/>
        <v>0</v>
      </c>
      <c r="I39" s="138"/>
      <c r="L39" s="117"/>
      <c r="M39"/>
      <c r="N39"/>
    </row>
    <row r="40" spans="1:14" s="44" customFormat="1" ht="21" x14ac:dyDescent="0.35">
      <c r="A40" s="312">
        <v>372</v>
      </c>
      <c r="B40" s="313"/>
      <c r="C40" s="314"/>
      <c r="D40" s="137" t="s">
        <v>90</v>
      </c>
      <c r="E40" s="138">
        <f t="shared" si="0"/>
        <v>0</v>
      </c>
      <c r="F40" s="138">
        <f t="shared" si="0"/>
        <v>0</v>
      </c>
      <c r="G40" s="138">
        <f t="shared" si="0"/>
        <v>0</v>
      </c>
      <c r="H40" s="138">
        <f t="shared" si="0"/>
        <v>0</v>
      </c>
      <c r="I40" s="138"/>
      <c r="M40"/>
      <c r="N40"/>
    </row>
    <row r="41" spans="1:14" x14ac:dyDescent="0.35">
      <c r="A41" s="318">
        <v>3722</v>
      </c>
      <c r="B41" s="319"/>
      <c r="C41" s="320"/>
      <c r="D41" s="142" t="s">
        <v>92</v>
      </c>
      <c r="E41" s="143">
        <v>0</v>
      </c>
      <c r="F41" s="144">
        <v>0</v>
      </c>
      <c r="G41" s="144">
        <v>0</v>
      </c>
      <c r="H41" s="144">
        <v>0</v>
      </c>
      <c r="I41" s="144"/>
      <c r="M41" s="44"/>
      <c r="N41" s="44"/>
    </row>
    <row r="42" spans="1:14" s="44" customFormat="1" ht="21" x14ac:dyDescent="0.35">
      <c r="A42" s="321" t="s">
        <v>122</v>
      </c>
      <c r="B42" s="322"/>
      <c r="C42" s="323"/>
      <c r="D42" s="127" t="s">
        <v>123</v>
      </c>
      <c r="E42" s="132">
        <v>9206</v>
      </c>
      <c r="F42" s="132">
        <v>10033</v>
      </c>
      <c r="G42" s="132">
        <v>10033</v>
      </c>
      <c r="H42" s="132">
        <v>7844.47</v>
      </c>
      <c r="I42" s="132">
        <v>78</v>
      </c>
    </row>
    <row r="43" spans="1:14" s="44" customFormat="1" ht="25.5" customHeight="1" x14ac:dyDescent="0.35">
      <c r="A43" s="324" t="s">
        <v>176</v>
      </c>
      <c r="B43" s="325"/>
      <c r="C43" s="326"/>
      <c r="D43" s="135" t="s">
        <v>180</v>
      </c>
      <c r="E43" s="136">
        <v>9206</v>
      </c>
      <c r="F43" s="136">
        <v>10033</v>
      </c>
      <c r="G43" s="136">
        <v>10033</v>
      </c>
      <c r="H43" s="136">
        <v>7844.47</v>
      </c>
      <c r="I43" s="136">
        <v>78</v>
      </c>
    </row>
    <row r="44" spans="1:14" s="44" customFormat="1" x14ac:dyDescent="0.35">
      <c r="A44" s="315">
        <v>3</v>
      </c>
      <c r="B44" s="316"/>
      <c r="C44" s="317"/>
      <c r="D44" s="137" t="s">
        <v>20</v>
      </c>
      <c r="E44" s="138">
        <v>9206</v>
      </c>
      <c r="F44" s="138">
        <v>10033</v>
      </c>
      <c r="G44" s="138">
        <v>10033</v>
      </c>
      <c r="H44" s="138">
        <v>7844.47</v>
      </c>
      <c r="I44" s="138"/>
    </row>
    <row r="45" spans="1:14" s="44" customFormat="1" x14ac:dyDescent="0.35">
      <c r="A45" s="312">
        <v>32</v>
      </c>
      <c r="B45" s="313"/>
      <c r="C45" s="314"/>
      <c r="D45" s="137" t="s">
        <v>33</v>
      </c>
      <c r="E45" s="138">
        <v>9206</v>
      </c>
      <c r="F45" s="138">
        <v>10033</v>
      </c>
      <c r="G45" s="138">
        <v>10033</v>
      </c>
      <c r="H45" s="138">
        <v>7844.47</v>
      </c>
      <c r="I45" s="138"/>
    </row>
    <row r="46" spans="1:14" s="44" customFormat="1" x14ac:dyDescent="0.35">
      <c r="A46" s="312">
        <v>322</v>
      </c>
      <c r="B46" s="313"/>
      <c r="C46" s="314"/>
      <c r="D46" s="137" t="s">
        <v>70</v>
      </c>
      <c r="E46" s="138">
        <v>2706</v>
      </c>
      <c r="F46" s="138">
        <v>3033</v>
      </c>
      <c r="G46" s="138">
        <v>3033</v>
      </c>
      <c r="H46" s="138">
        <v>1102.03</v>
      </c>
      <c r="I46" s="138"/>
      <c r="M46"/>
      <c r="N46"/>
    </row>
    <row r="47" spans="1:14" ht="20" x14ac:dyDescent="0.35">
      <c r="A47" s="318">
        <v>3224</v>
      </c>
      <c r="B47" s="319"/>
      <c r="C47" s="320"/>
      <c r="D47" s="142" t="s">
        <v>124</v>
      </c>
      <c r="E47" s="143">
        <v>2706</v>
      </c>
      <c r="F47" s="144">
        <v>3033</v>
      </c>
      <c r="G47" s="144">
        <v>3033</v>
      </c>
      <c r="H47" s="144">
        <v>1102.03</v>
      </c>
      <c r="I47" s="144"/>
      <c r="M47" s="44"/>
      <c r="N47" s="44"/>
    </row>
    <row r="48" spans="1:14" s="44" customFormat="1" x14ac:dyDescent="0.35">
      <c r="A48" s="312">
        <v>323</v>
      </c>
      <c r="B48" s="313"/>
      <c r="C48" s="314"/>
      <c r="D48" s="137" t="s">
        <v>83</v>
      </c>
      <c r="E48" s="138">
        <v>6500</v>
      </c>
      <c r="F48" s="138">
        <v>7000</v>
      </c>
      <c r="G48" s="138">
        <v>7000</v>
      </c>
      <c r="H48" s="138">
        <v>6742.44</v>
      </c>
      <c r="I48" s="138"/>
    </row>
    <row r="49" spans="1:14" x14ac:dyDescent="0.35">
      <c r="A49" s="318">
        <v>3232</v>
      </c>
      <c r="B49" s="319"/>
      <c r="C49" s="320"/>
      <c r="D49" s="142" t="s">
        <v>125</v>
      </c>
      <c r="E49" s="143">
        <v>6500</v>
      </c>
      <c r="F49" s="144">
        <v>7000</v>
      </c>
      <c r="G49" s="144">
        <v>7000</v>
      </c>
      <c r="H49" s="144">
        <v>6742.44</v>
      </c>
      <c r="I49" s="144"/>
      <c r="M49" s="44"/>
      <c r="N49" s="44"/>
    </row>
    <row r="50" spans="1:14" x14ac:dyDescent="0.35">
      <c r="A50" s="318">
        <v>3237</v>
      </c>
      <c r="B50" s="319"/>
      <c r="C50" s="320"/>
      <c r="D50" s="142" t="s">
        <v>84</v>
      </c>
      <c r="E50" s="143"/>
      <c r="F50" s="144">
        <v>0</v>
      </c>
      <c r="G50" s="144">
        <v>0</v>
      </c>
      <c r="H50" s="144">
        <v>0</v>
      </c>
      <c r="I50" s="144"/>
      <c r="M50" s="44"/>
      <c r="N50" s="44"/>
    </row>
    <row r="51" spans="1:14" s="44" customFormat="1" x14ac:dyDescent="0.35">
      <c r="A51" s="321" t="s">
        <v>126</v>
      </c>
      <c r="B51" s="322"/>
      <c r="C51" s="323"/>
      <c r="D51" s="127" t="s">
        <v>127</v>
      </c>
      <c r="E51" s="132">
        <v>9854</v>
      </c>
      <c r="F51" s="132">
        <f t="shared" ref="F51:H55" si="1">F52</f>
        <v>0</v>
      </c>
      <c r="G51" s="132">
        <f t="shared" si="1"/>
        <v>0</v>
      </c>
      <c r="H51" s="132">
        <f t="shared" si="1"/>
        <v>0</v>
      </c>
      <c r="I51" s="132"/>
    </row>
    <row r="52" spans="1:14" s="44" customFormat="1" x14ac:dyDescent="0.35">
      <c r="A52" s="324" t="s">
        <v>113</v>
      </c>
      <c r="B52" s="325"/>
      <c r="C52" s="326"/>
      <c r="D52" s="135" t="s">
        <v>114</v>
      </c>
      <c r="E52" s="136">
        <v>9854</v>
      </c>
      <c r="F52" s="136">
        <f t="shared" si="1"/>
        <v>0</v>
      </c>
      <c r="G52" s="136">
        <f t="shared" si="1"/>
        <v>0</v>
      </c>
      <c r="H52" s="136">
        <f t="shared" si="1"/>
        <v>0</v>
      </c>
      <c r="I52" s="136"/>
    </row>
    <row r="53" spans="1:14" s="44" customFormat="1" x14ac:dyDescent="0.35">
      <c r="A53" s="315">
        <v>3</v>
      </c>
      <c r="B53" s="316"/>
      <c r="C53" s="317"/>
      <c r="D53" s="137" t="s">
        <v>20</v>
      </c>
      <c r="E53" s="138">
        <v>9854</v>
      </c>
      <c r="F53" s="138">
        <f t="shared" si="1"/>
        <v>0</v>
      </c>
      <c r="G53" s="138">
        <f t="shared" si="1"/>
        <v>0</v>
      </c>
      <c r="H53" s="138">
        <f t="shared" si="1"/>
        <v>0</v>
      </c>
      <c r="I53" s="138"/>
      <c r="M53"/>
      <c r="N53"/>
    </row>
    <row r="54" spans="1:14" s="44" customFormat="1" x14ac:dyDescent="0.35">
      <c r="A54" s="312">
        <v>32</v>
      </c>
      <c r="B54" s="313"/>
      <c r="C54" s="314"/>
      <c r="D54" s="137" t="s">
        <v>33</v>
      </c>
      <c r="E54" s="138">
        <v>9854</v>
      </c>
      <c r="F54" s="138">
        <f t="shared" si="1"/>
        <v>0</v>
      </c>
      <c r="G54" s="138">
        <f t="shared" si="1"/>
        <v>0</v>
      </c>
      <c r="H54" s="138">
        <f t="shared" si="1"/>
        <v>0</v>
      </c>
      <c r="I54" s="138"/>
    </row>
    <row r="55" spans="1:14" s="44" customFormat="1" x14ac:dyDescent="0.35">
      <c r="A55" s="312">
        <v>322</v>
      </c>
      <c r="B55" s="313"/>
      <c r="C55" s="314"/>
      <c r="D55" s="137" t="s">
        <v>70</v>
      </c>
      <c r="E55" s="138">
        <v>9854</v>
      </c>
      <c r="F55" s="138">
        <f t="shared" si="1"/>
        <v>0</v>
      </c>
      <c r="G55" s="138">
        <f t="shared" si="1"/>
        <v>0</v>
      </c>
      <c r="H55" s="138">
        <f t="shared" si="1"/>
        <v>0</v>
      </c>
      <c r="I55" s="138"/>
      <c r="M55"/>
      <c r="N55"/>
    </row>
    <row r="56" spans="1:14" x14ac:dyDescent="0.35">
      <c r="A56" s="318">
        <v>3223</v>
      </c>
      <c r="B56" s="319"/>
      <c r="C56" s="320"/>
      <c r="D56" s="142" t="s">
        <v>93</v>
      </c>
      <c r="E56" s="143">
        <v>9854</v>
      </c>
      <c r="F56" s="144"/>
      <c r="G56" s="144"/>
      <c r="H56" s="144"/>
      <c r="I56" s="145"/>
      <c r="M56" s="118"/>
      <c r="N56" s="118"/>
    </row>
    <row r="57" spans="1:14" s="44" customFormat="1" x14ac:dyDescent="0.35">
      <c r="A57" s="321" t="s">
        <v>111</v>
      </c>
      <c r="B57" s="322"/>
      <c r="C57" s="323"/>
      <c r="D57" s="127" t="s">
        <v>128</v>
      </c>
      <c r="E57" s="132">
        <v>0</v>
      </c>
      <c r="F57" s="132">
        <v>0</v>
      </c>
      <c r="G57" s="132">
        <v>0</v>
      </c>
      <c r="H57" s="132">
        <v>0</v>
      </c>
      <c r="I57" s="132"/>
    </row>
    <row r="58" spans="1:14" s="44" customFormat="1" x14ac:dyDescent="0.35">
      <c r="A58" s="327" t="s">
        <v>112</v>
      </c>
      <c r="B58" s="328"/>
      <c r="C58" s="329"/>
      <c r="D58" s="146" t="s">
        <v>129</v>
      </c>
      <c r="E58" s="147">
        <f t="shared" ref="E58:H62" si="2">E59</f>
        <v>0</v>
      </c>
      <c r="F58" s="147">
        <f t="shared" si="2"/>
        <v>0</v>
      </c>
      <c r="G58" s="147">
        <f t="shared" si="2"/>
        <v>0</v>
      </c>
      <c r="H58" s="147">
        <f t="shared" si="2"/>
        <v>0</v>
      </c>
      <c r="I58" s="147"/>
      <c r="M58"/>
      <c r="N58"/>
    </row>
    <row r="59" spans="1:14" s="44" customFormat="1" x14ac:dyDescent="0.35">
      <c r="A59" s="324" t="s">
        <v>113</v>
      </c>
      <c r="B59" s="325"/>
      <c r="C59" s="326"/>
      <c r="D59" s="135" t="s">
        <v>114</v>
      </c>
      <c r="E59" s="136">
        <f t="shared" si="2"/>
        <v>0</v>
      </c>
      <c r="F59" s="136">
        <f t="shared" si="2"/>
        <v>0</v>
      </c>
      <c r="G59" s="136">
        <f t="shared" si="2"/>
        <v>0</v>
      </c>
      <c r="H59" s="136">
        <f t="shared" si="2"/>
        <v>0</v>
      </c>
      <c r="I59" s="136"/>
      <c r="M59"/>
      <c r="N59"/>
    </row>
    <row r="60" spans="1:14" s="44" customFormat="1" x14ac:dyDescent="0.35">
      <c r="A60" s="315">
        <v>3</v>
      </c>
      <c r="B60" s="316"/>
      <c r="C60" s="317"/>
      <c r="D60" s="137" t="s">
        <v>20</v>
      </c>
      <c r="E60" s="138">
        <f t="shared" si="2"/>
        <v>0</v>
      </c>
      <c r="F60" s="138">
        <f t="shared" si="2"/>
        <v>0</v>
      </c>
      <c r="G60" s="138">
        <f t="shared" si="2"/>
        <v>0</v>
      </c>
      <c r="H60" s="138">
        <f t="shared" si="2"/>
        <v>0</v>
      </c>
      <c r="I60" s="138"/>
      <c r="M60"/>
      <c r="N60"/>
    </row>
    <row r="61" spans="1:14" s="44" customFormat="1" x14ac:dyDescent="0.35">
      <c r="A61" s="312">
        <v>32</v>
      </c>
      <c r="B61" s="313"/>
      <c r="C61" s="314"/>
      <c r="D61" s="137" t="s">
        <v>33</v>
      </c>
      <c r="E61" s="138">
        <f t="shared" si="2"/>
        <v>0</v>
      </c>
      <c r="F61" s="138">
        <f t="shared" si="2"/>
        <v>0</v>
      </c>
      <c r="G61" s="138">
        <f t="shared" si="2"/>
        <v>0</v>
      </c>
      <c r="H61" s="138">
        <f t="shared" si="2"/>
        <v>0</v>
      </c>
      <c r="I61" s="138"/>
      <c r="M61"/>
      <c r="N61"/>
    </row>
    <row r="62" spans="1:14" s="44" customFormat="1" x14ac:dyDescent="0.35">
      <c r="A62" s="312">
        <v>323</v>
      </c>
      <c r="B62" s="313"/>
      <c r="C62" s="314"/>
      <c r="D62" s="137" t="s">
        <v>83</v>
      </c>
      <c r="E62" s="138">
        <f t="shared" si="2"/>
        <v>0</v>
      </c>
      <c r="F62" s="138">
        <f t="shared" si="2"/>
        <v>0</v>
      </c>
      <c r="G62" s="138">
        <f t="shared" si="2"/>
        <v>0</v>
      </c>
      <c r="H62" s="138">
        <f t="shared" si="2"/>
        <v>0</v>
      </c>
      <c r="I62" s="138"/>
      <c r="M62"/>
      <c r="N62"/>
    </row>
    <row r="63" spans="1:14" x14ac:dyDescent="0.35">
      <c r="A63" s="318">
        <v>3237</v>
      </c>
      <c r="B63" s="319"/>
      <c r="C63" s="320"/>
      <c r="D63" s="142" t="s">
        <v>84</v>
      </c>
      <c r="E63" s="143">
        <v>0</v>
      </c>
      <c r="F63" s="144"/>
      <c r="G63" s="144"/>
      <c r="H63" s="144"/>
      <c r="I63" s="145"/>
    </row>
    <row r="64" spans="1:14" s="44" customFormat="1" x14ac:dyDescent="0.35">
      <c r="A64" s="321" t="s">
        <v>130</v>
      </c>
      <c r="B64" s="322"/>
      <c r="C64" s="323"/>
      <c r="D64" s="127" t="s">
        <v>131</v>
      </c>
      <c r="E64" s="132">
        <v>666</v>
      </c>
      <c r="F64" s="132">
        <v>999</v>
      </c>
      <c r="G64" s="132">
        <v>999</v>
      </c>
      <c r="H64" s="132">
        <v>0</v>
      </c>
      <c r="I64" s="132"/>
      <c r="M64" s="117"/>
      <c r="N64" s="117"/>
    </row>
    <row r="65" spans="1:9" s="44" customFormat="1" x14ac:dyDescent="0.35">
      <c r="A65" s="324" t="s">
        <v>113</v>
      </c>
      <c r="B65" s="325"/>
      <c r="C65" s="326"/>
      <c r="D65" s="135" t="s">
        <v>114</v>
      </c>
      <c r="E65" s="136">
        <v>666</v>
      </c>
      <c r="F65" s="136">
        <v>999</v>
      </c>
      <c r="G65" s="136">
        <v>999</v>
      </c>
      <c r="H65" s="136">
        <v>0</v>
      </c>
      <c r="I65" s="136"/>
    </row>
    <row r="66" spans="1:9" s="44" customFormat="1" x14ac:dyDescent="0.35">
      <c r="A66" s="315">
        <v>3</v>
      </c>
      <c r="B66" s="316"/>
      <c r="C66" s="317"/>
      <c r="D66" s="137" t="s">
        <v>20</v>
      </c>
      <c r="E66" s="138">
        <v>666</v>
      </c>
      <c r="F66" s="138">
        <v>999</v>
      </c>
      <c r="G66" s="138">
        <v>999</v>
      </c>
      <c r="H66" s="138">
        <v>0</v>
      </c>
      <c r="I66" s="138"/>
    </row>
    <row r="67" spans="1:9" s="44" customFormat="1" x14ac:dyDescent="0.35">
      <c r="A67" s="312">
        <v>32</v>
      </c>
      <c r="B67" s="313"/>
      <c r="C67" s="314"/>
      <c r="D67" s="137" t="s">
        <v>33</v>
      </c>
      <c r="E67" s="138">
        <v>666</v>
      </c>
      <c r="F67" s="138">
        <v>999</v>
      </c>
      <c r="G67" s="138">
        <v>999</v>
      </c>
      <c r="H67" s="138">
        <v>0</v>
      </c>
      <c r="I67" s="138"/>
    </row>
    <row r="68" spans="1:9" s="44" customFormat="1" x14ac:dyDescent="0.35">
      <c r="A68" s="312">
        <v>321</v>
      </c>
      <c r="B68" s="313"/>
      <c r="C68" s="314"/>
      <c r="D68" s="137" t="s">
        <v>68</v>
      </c>
      <c r="E68" s="138">
        <f t="shared" ref="E68" si="3">E69+E70</f>
        <v>0</v>
      </c>
      <c r="F68" s="138">
        <v>0</v>
      </c>
      <c r="G68" s="138">
        <v>0</v>
      </c>
      <c r="H68" s="138">
        <v>0</v>
      </c>
      <c r="I68" s="138"/>
    </row>
    <row r="69" spans="1:9" x14ac:dyDescent="0.35">
      <c r="A69" s="318">
        <v>3211</v>
      </c>
      <c r="B69" s="319"/>
      <c r="C69" s="320"/>
      <c r="D69" s="142" t="s">
        <v>78</v>
      </c>
      <c r="E69" s="143">
        <v>0</v>
      </c>
      <c r="F69" s="144">
        <v>0</v>
      </c>
      <c r="G69" s="144">
        <v>0</v>
      </c>
      <c r="H69" s="144">
        <v>0</v>
      </c>
      <c r="I69" s="144"/>
    </row>
    <row r="70" spans="1:9" x14ac:dyDescent="0.35">
      <c r="A70" s="318">
        <v>3213</v>
      </c>
      <c r="B70" s="319"/>
      <c r="C70" s="320"/>
      <c r="D70" s="142" t="s">
        <v>115</v>
      </c>
      <c r="E70" s="143">
        <v>0</v>
      </c>
      <c r="F70" s="144"/>
      <c r="G70" s="144"/>
      <c r="H70" s="144"/>
      <c r="I70" s="144"/>
    </row>
    <row r="71" spans="1:9" s="44" customFormat="1" x14ac:dyDescent="0.35">
      <c r="A71" s="312">
        <v>323</v>
      </c>
      <c r="B71" s="313"/>
      <c r="C71" s="314"/>
      <c r="D71" s="137" t="s">
        <v>83</v>
      </c>
      <c r="E71" s="138">
        <v>0</v>
      </c>
      <c r="F71" s="138">
        <v>0</v>
      </c>
      <c r="G71" s="138">
        <v>0</v>
      </c>
      <c r="H71" s="138">
        <v>0</v>
      </c>
      <c r="I71" s="138"/>
    </row>
    <row r="72" spans="1:9" x14ac:dyDescent="0.35">
      <c r="A72" s="318">
        <v>3237</v>
      </c>
      <c r="B72" s="319"/>
      <c r="C72" s="320"/>
      <c r="D72" s="142" t="s">
        <v>84</v>
      </c>
      <c r="E72" s="143">
        <v>0</v>
      </c>
      <c r="F72" s="144">
        <v>0</v>
      </c>
      <c r="G72" s="144">
        <v>0</v>
      </c>
      <c r="H72" s="144">
        <v>0</v>
      </c>
      <c r="I72" s="144"/>
    </row>
    <row r="73" spans="1:9" s="44" customFormat="1" x14ac:dyDescent="0.35">
      <c r="A73" s="312">
        <v>329</v>
      </c>
      <c r="B73" s="313"/>
      <c r="C73" s="314"/>
      <c r="D73" s="137" t="s">
        <v>73</v>
      </c>
      <c r="E73" s="138">
        <v>666</v>
      </c>
      <c r="F73" s="138">
        <v>999</v>
      </c>
      <c r="G73" s="138">
        <v>999</v>
      </c>
      <c r="H73" s="138">
        <v>0</v>
      </c>
      <c r="I73" s="138"/>
    </row>
    <row r="74" spans="1:9" x14ac:dyDescent="0.35">
      <c r="A74" s="318">
        <v>3299</v>
      </c>
      <c r="B74" s="319"/>
      <c r="C74" s="320"/>
      <c r="D74" s="142" t="s">
        <v>73</v>
      </c>
      <c r="E74" s="143">
        <v>666</v>
      </c>
      <c r="F74" s="144">
        <v>999</v>
      </c>
      <c r="G74" s="144">
        <v>999</v>
      </c>
      <c r="H74" s="144">
        <v>0</v>
      </c>
      <c r="I74" s="144"/>
    </row>
    <row r="75" spans="1:9" s="44" customFormat="1" x14ac:dyDescent="0.35">
      <c r="A75" s="321" t="s">
        <v>132</v>
      </c>
      <c r="B75" s="322"/>
      <c r="C75" s="323"/>
      <c r="D75" s="127" t="s">
        <v>133</v>
      </c>
      <c r="E75" s="132">
        <v>867.15</v>
      </c>
      <c r="F75" s="132">
        <v>783.1</v>
      </c>
      <c r="G75" s="132">
        <v>900</v>
      </c>
      <c r="H75" s="132">
        <v>1201.02</v>
      </c>
      <c r="I75" s="132">
        <v>133</v>
      </c>
    </row>
    <row r="76" spans="1:9" s="44" customFormat="1" x14ac:dyDescent="0.35">
      <c r="A76" s="324" t="s">
        <v>113</v>
      </c>
      <c r="B76" s="325"/>
      <c r="C76" s="326"/>
      <c r="D76" s="135" t="s">
        <v>114</v>
      </c>
      <c r="E76" s="136">
        <v>867.15</v>
      </c>
      <c r="F76" s="136">
        <v>783.1</v>
      </c>
      <c r="G76" s="136">
        <v>900</v>
      </c>
      <c r="H76" s="136">
        <v>1201.02</v>
      </c>
      <c r="I76" s="136">
        <v>133</v>
      </c>
    </row>
    <row r="77" spans="1:9" s="44" customFormat="1" x14ac:dyDescent="0.35">
      <c r="A77" s="315">
        <v>3</v>
      </c>
      <c r="B77" s="316"/>
      <c r="C77" s="317"/>
      <c r="D77" s="137" t="s">
        <v>20</v>
      </c>
      <c r="E77" s="138">
        <v>867.15</v>
      </c>
      <c r="F77" s="138">
        <v>783.1</v>
      </c>
      <c r="G77" s="138">
        <v>900</v>
      </c>
      <c r="H77" s="138">
        <v>1201.02</v>
      </c>
      <c r="I77" s="138"/>
    </row>
    <row r="78" spans="1:9" s="44" customFormat="1" x14ac:dyDescent="0.35">
      <c r="A78" s="312">
        <v>32</v>
      </c>
      <c r="B78" s="313"/>
      <c r="C78" s="314"/>
      <c r="D78" s="137" t="s">
        <v>33</v>
      </c>
      <c r="E78" s="138">
        <v>867.15</v>
      </c>
      <c r="F78" s="138">
        <v>783.1</v>
      </c>
      <c r="G78" s="138">
        <v>900</v>
      </c>
      <c r="H78" s="138">
        <v>1202.02</v>
      </c>
      <c r="I78" s="138"/>
    </row>
    <row r="79" spans="1:9" s="44" customFormat="1" x14ac:dyDescent="0.35">
      <c r="A79" s="312">
        <v>329</v>
      </c>
      <c r="B79" s="313"/>
      <c r="C79" s="314"/>
      <c r="D79" s="137" t="s">
        <v>73</v>
      </c>
      <c r="E79" s="138">
        <v>867.15</v>
      </c>
      <c r="F79" s="138">
        <v>783.1</v>
      </c>
      <c r="G79" s="138">
        <v>900</v>
      </c>
      <c r="H79" s="138">
        <v>1201.02</v>
      </c>
      <c r="I79" s="138"/>
    </row>
    <row r="80" spans="1:9" ht="20" x14ac:dyDescent="0.35">
      <c r="A80" s="318">
        <v>3291</v>
      </c>
      <c r="B80" s="319"/>
      <c r="C80" s="320"/>
      <c r="D80" s="142" t="s">
        <v>134</v>
      </c>
      <c r="E80" s="143">
        <v>324.13</v>
      </c>
      <c r="F80" s="144">
        <v>312.5</v>
      </c>
      <c r="G80" s="144">
        <v>400</v>
      </c>
      <c r="H80" s="144">
        <v>547.5</v>
      </c>
      <c r="I80" s="144"/>
    </row>
    <row r="81" spans="1:9" x14ac:dyDescent="0.35">
      <c r="A81" s="318">
        <v>3299</v>
      </c>
      <c r="B81" s="319"/>
      <c r="C81" s="320"/>
      <c r="D81" s="142" t="s">
        <v>73</v>
      </c>
      <c r="E81" s="143">
        <v>543.02</v>
      </c>
      <c r="F81" s="144">
        <v>470.6</v>
      </c>
      <c r="G81" s="144">
        <v>500</v>
      </c>
      <c r="H81" s="144">
        <v>653.52</v>
      </c>
      <c r="I81" s="144"/>
    </row>
    <row r="82" spans="1:9" ht="15" customHeight="1" x14ac:dyDescent="0.35">
      <c r="A82" s="321" t="s">
        <v>285</v>
      </c>
      <c r="B82" s="322"/>
      <c r="C82" s="323"/>
      <c r="D82" s="230" t="s">
        <v>286</v>
      </c>
      <c r="E82" s="132">
        <f t="shared" ref="E82:I86" si="4">E83</f>
        <v>100</v>
      </c>
      <c r="F82" s="132">
        <f t="shared" si="4"/>
        <v>0</v>
      </c>
      <c r="G82" s="132">
        <f t="shared" si="4"/>
        <v>0</v>
      </c>
      <c r="H82" s="132">
        <f t="shared" si="4"/>
        <v>0</v>
      </c>
      <c r="I82" s="132">
        <f t="shared" si="4"/>
        <v>0</v>
      </c>
    </row>
    <row r="83" spans="1:9" ht="15" customHeight="1" x14ac:dyDescent="0.35">
      <c r="A83" s="324" t="s">
        <v>113</v>
      </c>
      <c r="B83" s="325"/>
      <c r="C83" s="326"/>
      <c r="D83" s="231" t="s">
        <v>114</v>
      </c>
      <c r="E83" s="136">
        <f t="shared" si="4"/>
        <v>100</v>
      </c>
      <c r="F83" s="136">
        <f t="shared" si="4"/>
        <v>0</v>
      </c>
      <c r="G83" s="136">
        <f t="shared" si="4"/>
        <v>0</v>
      </c>
      <c r="H83" s="136">
        <f t="shared" si="4"/>
        <v>0</v>
      </c>
      <c r="I83" s="136">
        <f t="shared" si="4"/>
        <v>0</v>
      </c>
    </row>
    <row r="84" spans="1:9" x14ac:dyDescent="0.35">
      <c r="A84" s="315">
        <v>3</v>
      </c>
      <c r="B84" s="316"/>
      <c r="C84" s="317"/>
      <c r="D84" s="238" t="s">
        <v>20</v>
      </c>
      <c r="E84" s="138">
        <v>100</v>
      </c>
      <c r="F84" s="138">
        <f t="shared" si="4"/>
        <v>0</v>
      </c>
      <c r="G84" s="138">
        <f t="shared" si="4"/>
        <v>0</v>
      </c>
      <c r="H84" s="138">
        <f t="shared" si="4"/>
        <v>0</v>
      </c>
      <c r="I84" s="143"/>
    </row>
    <row r="85" spans="1:9" x14ac:dyDescent="0.35">
      <c r="A85" s="312">
        <v>32</v>
      </c>
      <c r="B85" s="313"/>
      <c r="C85" s="314"/>
      <c r="D85" s="238" t="s">
        <v>33</v>
      </c>
      <c r="E85" s="138">
        <f t="shared" si="4"/>
        <v>100</v>
      </c>
      <c r="F85" s="138">
        <f t="shared" si="4"/>
        <v>0</v>
      </c>
      <c r="G85" s="138">
        <f t="shared" si="4"/>
        <v>0</v>
      </c>
      <c r="H85" s="138">
        <f t="shared" si="4"/>
        <v>0</v>
      </c>
      <c r="I85" s="143"/>
    </row>
    <row r="86" spans="1:9" x14ac:dyDescent="0.35">
      <c r="A86" s="312">
        <v>323</v>
      </c>
      <c r="B86" s="313"/>
      <c r="C86" s="314"/>
      <c r="D86" s="238" t="s">
        <v>83</v>
      </c>
      <c r="E86" s="138">
        <f t="shared" si="4"/>
        <v>100</v>
      </c>
      <c r="F86" s="138">
        <f t="shared" si="4"/>
        <v>0</v>
      </c>
      <c r="G86" s="138">
        <f t="shared" si="4"/>
        <v>0</v>
      </c>
      <c r="H86" s="138">
        <f t="shared" si="4"/>
        <v>0</v>
      </c>
      <c r="I86" s="143"/>
    </row>
    <row r="87" spans="1:9" x14ac:dyDescent="0.35">
      <c r="A87" s="318">
        <v>3237</v>
      </c>
      <c r="B87" s="319"/>
      <c r="C87" s="320"/>
      <c r="D87" s="142" t="s">
        <v>84</v>
      </c>
      <c r="E87" s="144">
        <v>100</v>
      </c>
      <c r="F87" s="144">
        <v>0</v>
      </c>
      <c r="G87" s="144">
        <v>0</v>
      </c>
      <c r="H87" s="144">
        <v>0</v>
      </c>
      <c r="I87" s="143"/>
    </row>
    <row r="88" spans="1:9" s="44" customFormat="1" x14ac:dyDescent="0.35">
      <c r="A88" s="321" t="s">
        <v>135</v>
      </c>
      <c r="B88" s="322"/>
      <c r="C88" s="323"/>
      <c r="D88" s="127" t="s">
        <v>136</v>
      </c>
      <c r="E88" s="132">
        <v>530.88</v>
      </c>
      <c r="F88" s="132">
        <v>530.89</v>
      </c>
      <c r="G88" s="132">
        <f t="shared" ref="F88:I92" si="5">G89</f>
        <v>531</v>
      </c>
      <c r="H88" s="132">
        <v>0</v>
      </c>
      <c r="I88" s="132">
        <f t="shared" si="5"/>
        <v>0</v>
      </c>
    </row>
    <row r="89" spans="1:9" s="44" customFormat="1" x14ac:dyDescent="0.35">
      <c r="A89" s="324" t="s">
        <v>113</v>
      </c>
      <c r="B89" s="325"/>
      <c r="C89" s="326"/>
      <c r="D89" s="135" t="s">
        <v>114</v>
      </c>
      <c r="E89" s="136">
        <v>530.88</v>
      </c>
      <c r="F89" s="136">
        <v>530.89</v>
      </c>
      <c r="G89" s="136">
        <f t="shared" si="5"/>
        <v>531</v>
      </c>
      <c r="H89" s="136">
        <v>0</v>
      </c>
      <c r="I89" s="136">
        <f t="shared" si="5"/>
        <v>0</v>
      </c>
    </row>
    <row r="90" spans="1:9" s="44" customFormat="1" x14ac:dyDescent="0.35">
      <c r="A90" s="315">
        <v>3</v>
      </c>
      <c r="B90" s="316"/>
      <c r="C90" s="317"/>
      <c r="D90" s="137" t="s">
        <v>20</v>
      </c>
      <c r="E90" s="138">
        <v>530.88</v>
      </c>
      <c r="F90" s="138">
        <v>530.89</v>
      </c>
      <c r="G90" s="138">
        <v>531</v>
      </c>
      <c r="H90" s="138">
        <v>0</v>
      </c>
      <c r="I90" s="138"/>
    </row>
    <row r="91" spans="1:9" s="44" customFormat="1" x14ac:dyDescent="0.35">
      <c r="A91" s="312">
        <v>32</v>
      </c>
      <c r="B91" s="313"/>
      <c r="C91" s="314"/>
      <c r="D91" s="137" t="s">
        <v>33</v>
      </c>
      <c r="E91" s="138">
        <v>530.88</v>
      </c>
      <c r="F91" s="138">
        <v>530.89</v>
      </c>
      <c r="G91" s="138">
        <v>531</v>
      </c>
      <c r="H91" s="138">
        <v>0</v>
      </c>
      <c r="I91" s="138"/>
    </row>
    <row r="92" spans="1:9" s="44" customFormat="1" x14ac:dyDescent="0.35">
      <c r="A92" s="312">
        <v>323</v>
      </c>
      <c r="B92" s="313"/>
      <c r="C92" s="314"/>
      <c r="D92" s="137" t="s">
        <v>83</v>
      </c>
      <c r="E92" s="138">
        <v>530.88</v>
      </c>
      <c r="F92" s="138">
        <f t="shared" si="5"/>
        <v>530.89</v>
      </c>
      <c r="G92" s="138">
        <v>531</v>
      </c>
      <c r="H92" s="138">
        <v>0</v>
      </c>
      <c r="I92" s="138"/>
    </row>
    <row r="93" spans="1:9" x14ac:dyDescent="0.35">
      <c r="A93" s="318">
        <v>3237</v>
      </c>
      <c r="B93" s="319"/>
      <c r="C93" s="320"/>
      <c r="D93" s="142" t="s">
        <v>84</v>
      </c>
      <c r="E93" s="143">
        <v>530.88</v>
      </c>
      <c r="F93" s="144">
        <v>530.89</v>
      </c>
      <c r="G93" s="144">
        <v>531</v>
      </c>
      <c r="H93" s="144">
        <v>0</v>
      </c>
      <c r="I93" s="144"/>
    </row>
    <row r="94" spans="1:9" s="44" customFormat="1" x14ac:dyDescent="0.35">
      <c r="A94" s="321" t="s">
        <v>140</v>
      </c>
      <c r="B94" s="322"/>
      <c r="C94" s="323"/>
      <c r="D94" s="127" t="s">
        <v>141</v>
      </c>
      <c r="E94" s="132">
        <f t="shared" ref="E94:E95" si="6">E95</f>
        <v>12437.49</v>
      </c>
      <c r="F94" s="132">
        <f t="shared" ref="F94:I95" si="7">F95</f>
        <v>8189.38</v>
      </c>
      <c r="G94" s="132">
        <f t="shared" si="7"/>
        <v>0</v>
      </c>
      <c r="H94" s="132">
        <f t="shared" si="7"/>
        <v>0</v>
      </c>
      <c r="I94" s="132">
        <f t="shared" si="7"/>
        <v>0</v>
      </c>
    </row>
    <row r="95" spans="1:9" s="44" customFormat="1" x14ac:dyDescent="0.35">
      <c r="A95" s="324" t="s">
        <v>113</v>
      </c>
      <c r="B95" s="325"/>
      <c r="C95" s="326"/>
      <c r="D95" s="135" t="s">
        <v>114</v>
      </c>
      <c r="E95" s="136">
        <f t="shared" si="6"/>
        <v>12437.49</v>
      </c>
      <c r="F95" s="136">
        <f t="shared" si="7"/>
        <v>8189.38</v>
      </c>
      <c r="G95" s="136">
        <f t="shared" si="7"/>
        <v>0</v>
      </c>
      <c r="H95" s="136">
        <f t="shared" si="7"/>
        <v>0</v>
      </c>
      <c r="I95" s="136">
        <f t="shared" si="7"/>
        <v>0</v>
      </c>
    </row>
    <row r="96" spans="1:9" s="44" customFormat="1" x14ac:dyDescent="0.35">
      <c r="A96" s="315">
        <v>3</v>
      </c>
      <c r="B96" s="316"/>
      <c r="C96" s="317"/>
      <c r="D96" s="193" t="s">
        <v>20</v>
      </c>
      <c r="E96" s="138">
        <f t="shared" ref="E96" si="8">E97+E104</f>
        <v>12437.49</v>
      </c>
      <c r="F96" s="138">
        <f t="shared" ref="F96" si="9">F97+F104</f>
        <v>8189.38</v>
      </c>
      <c r="G96" s="138">
        <f t="shared" ref="G96:I96" si="10">G97+G104</f>
        <v>0</v>
      </c>
      <c r="H96" s="138">
        <f t="shared" si="10"/>
        <v>0</v>
      </c>
      <c r="I96" s="138">
        <f t="shared" si="10"/>
        <v>0</v>
      </c>
    </row>
    <row r="97" spans="1:9" s="44" customFormat="1" x14ac:dyDescent="0.35">
      <c r="A97" s="312">
        <v>31</v>
      </c>
      <c r="B97" s="313"/>
      <c r="C97" s="314"/>
      <c r="D97" s="137" t="s">
        <v>21</v>
      </c>
      <c r="E97" s="138">
        <f t="shared" ref="E97" si="11">E98+E100+E102</f>
        <v>11568.73</v>
      </c>
      <c r="F97" s="138">
        <f t="shared" ref="F97" si="12">F98+F100+F102</f>
        <v>7263.71</v>
      </c>
      <c r="G97" s="138">
        <f t="shared" ref="G97:I97" si="13">G98+G100+G102</f>
        <v>0</v>
      </c>
      <c r="H97" s="138">
        <f t="shared" si="13"/>
        <v>0</v>
      </c>
      <c r="I97" s="138">
        <f t="shared" si="13"/>
        <v>0</v>
      </c>
    </row>
    <row r="98" spans="1:9" s="44" customFormat="1" x14ac:dyDescent="0.35">
      <c r="A98" s="312">
        <v>311</v>
      </c>
      <c r="B98" s="313"/>
      <c r="C98" s="314"/>
      <c r="D98" s="137" t="s">
        <v>137</v>
      </c>
      <c r="E98" s="138">
        <f t="shared" ref="E98" si="14">E99</f>
        <v>9415.2099999999991</v>
      </c>
      <c r="F98" s="138">
        <f t="shared" ref="F98" si="15">F99</f>
        <v>6229.04</v>
      </c>
      <c r="G98" s="138">
        <f t="shared" ref="G98:I98" si="16">G99</f>
        <v>0</v>
      </c>
      <c r="H98" s="138">
        <f t="shared" si="16"/>
        <v>0</v>
      </c>
      <c r="I98" s="138">
        <f t="shared" si="16"/>
        <v>0</v>
      </c>
    </row>
    <row r="99" spans="1:9" x14ac:dyDescent="0.35">
      <c r="A99" s="318">
        <v>3111</v>
      </c>
      <c r="B99" s="319"/>
      <c r="C99" s="320"/>
      <c r="D99" s="142" t="s">
        <v>64</v>
      </c>
      <c r="E99" s="143">
        <v>9415.2099999999991</v>
      </c>
      <c r="F99" s="143">
        <v>6229.04</v>
      </c>
      <c r="G99" s="143"/>
      <c r="H99" s="143"/>
      <c r="I99" s="143"/>
    </row>
    <row r="100" spans="1:9" s="44" customFormat="1" x14ac:dyDescent="0.35">
      <c r="A100" s="312">
        <v>312</v>
      </c>
      <c r="B100" s="313"/>
      <c r="C100" s="314"/>
      <c r="D100" s="137" t="s">
        <v>65</v>
      </c>
      <c r="E100" s="138">
        <f t="shared" ref="E100" si="17">E101</f>
        <v>600</v>
      </c>
      <c r="F100" s="138">
        <f t="shared" ref="F100" si="18">F101</f>
        <v>0</v>
      </c>
      <c r="G100" s="138">
        <f t="shared" ref="G100:I100" si="19">G101</f>
        <v>0</v>
      </c>
      <c r="H100" s="138">
        <f t="shared" si="19"/>
        <v>0</v>
      </c>
      <c r="I100" s="138">
        <f t="shared" si="19"/>
        <v>0</v>
      </c>
    </row>
    <row r="101" spans="1:9" x14ac:dyDescent="0.35">
      <c r="A101" s="318">
        <v>3121</v>
      </c>
      <c r="B101" s="319"/>
      <c r="C101" s="320"/>
      <c r="D101" s="142" t="s">
        <v>65</v>
      </c>
      <c r="E101" s="143">
        <v>600</v>
      </c>
      <c r="F101" s="143"/>
      <c r="G101" s="143"/>
      <c r="H101" s="143"/>
      <c r="I101" s="143"/>
    </row>
    <row r="102" spans="1:9" s="44" customFormat="1" x14ac:dyDescent="0.35">
      <c r="A102" s="312">
        <v>313</v>
      </c>
      <c r="B102" s="313"/>
      <c r="C102" s="314"/>
      <c r="D102" s="137" t="s">
        <v>66</v>
      </c>
      <c r="E102" s="138">
        <f t="shared" ref="E102" si="20">E103</f>
        <v>1553.52</v>
      </c>
      <c r="F102" s="138">
        <f t="shared" ref="F102" si="21">F103</f>
        <v>1034.67</v>
      </c>
      <c r="G102" s="138">
        <f t="shared" ref="G102:I102" si="22">G103</f>
        <v>0</v>
      </c>
      <c r="H102" s="138">
        <f t="shared" si="22"/>
        <v>0</v>
      </c>
      <c r="I102" s="138">
        <f t="shared" si="22"/>
        <v>0</v>
      </c>
    </row>
    <row r="103" spans="1:9" x14ac:dyDescent="0.35">
      <c r="A103" s="318">
        <v>3132</v>
      </c>
      <c r="B103" s="319"/>
      <c r="C103" s="320"/>
      <c r="D103" s="142" t="s">
        <v>67</v>
      </c>
      <c r="E103" s="143">
        <v>1553.52</v>
      </c>
      <c r="F103" s="143">
        <v>1034.67</v>
      </c>
      <c r="G103" s="143"/>
      <c r="H103" s="143"/>
      <c r="I103" s="143"/>
    </row>
    <row r="104" spans="1:9" s="44" customFormat="1" x14ac:dyDescent="0.35">
      <c r="A104" s="312">
        <v>32</v>
      </c>
      <c r="B104" s="313"/>
      <c r="C104" s="314"/>
      <c r="D104" s="137" t="s">
        <v>138</v>
      </c>
      <c r="E104" s="138">
        <f t="shared" ref="E104" si="23">E105</f>
        <v>868.76</v>
      </c>
      <c r="F104" s="138">
        <f t="shared" ref="F104" si="24">F105</f>
        <v>925.67</v>
      </c>
      <c r="G104" s="138">
        <f t="shared" ref="G104:I104" si="25">G105</f>
        <v>0</v>
      </c>
      <c r="H104" s="138">
        <f t="shared" si="25"/>
        <v>0</v>
      </c>
      <c r="I104" s="138">
        <f t="shared" si="25"/>
        <v>0</v>
      </c>
    </row>
    <row r="105" spans="1:9" s="44" customFormat="1" x14ac:dyDescent="0.35">
      <c r="A105" s="312">
        <v>321</v>
      </c>
      <c r="B105" s="313"/>
      <c r="C105" s="314"/>
      <c r="D105" s="137" t="s">
        <v>68</v>
      </c>
      <c r="E105" s="138">
        <f t="shared" ref="E105" si="26">E106+E107</f>
        <v>868.76</v>
      </c>
      <c r="F105" s="138">
        <f t="shared" ref="F105" si="27">F106+F107</f>
        <v>925.67</v>
      </c>
      <c r="G105" s="138">
        <f t="shared" ref="G105:I105" si="28">G106+G107</f>
        <v>0</v>
      </c>
      <c r="H105" s="138">
        <f t="shared" si="28"/>
        <v>0</v>
      </c>
      <c r="I105" s="138">
        <f t="shared" si="28"/>
        <v>0</v>
      </c>
    </row>
    <row r="106" spans="1:9" x14ac:dyDescent="0.35">
      <c r="A106" s="318">
        <v>3211</v>
      </c>
      <c r="B106" s="319"/>
      <c r="C106" s="320"/>
      <c r="D106" s="142" t="s">
        <v>78</v>
      </c>
      <c r="E106" s="143"/>
      <c r="F106" s="143">
        <v>37.159999999999997</v>
      </c>
      <c r="G106" s="143"/>
      <c r="H106" s="143"/>
      <c r="I106" s="143"/>
    </row>
    <row r="107" spans="1:9" ht="20" x14ac:dyDescent="0.35">
      <c r="A107" s="318">
        <v>3212</v>
      </c>
      <c r="B107" s="319"/>
      <c r="C107" s="320"/>
      <c r="D107" s="142" t="s">
        <v>139</v>
      </c>
      <c r="E107" s="143">
        <v>868.76</v>
      </c>
      <c r="F107" s="143">
        <v>888.51</v>
      </c>
      <c r="G107" s="143"/>
      <c r="H107" s="143"/>
      <c r="I107" s="143"/>
    </row>
    <row r="108" spans="1:9" s="44" customFormat="1" x14ac:dyDescent="0.35">
      <c r="A108" s="321" t="s">
        <v>248</v>
      </c>
      <c r="B108" s="322"/>
      <c r="C108" s="323"/>
      <c r="D108" s="127" t="s">
        <v>303</v>
      </c>
      <c r="E108" s="132">
        <f t="shared" ref="E108:E109" si="29">E109</f>
        <v>7187.0999999999995</v>
      </c>
      <c r="F108" s="132">
        <f t="shared" ref="F108:H109" si="30">F109</f>
        <v>8548.01</v>
      </c>
      <c r="G108" s="132">
        <v>0</v>
      </c>
      <c r="H108" s="132">
        <f t="shared" si="30"/>
        <v>2513.8100000000004</v>
      </c>
      <c r="I108" s="132"/>
    </row>
    <row r="109" spans="1:9" s="44" customFormat="1" x14ac:dyDescent="0.35">
      <c r="A109" s="344" t="s">
        <v>113</v>
      </c>
      <c r="B109" s="345"/>
      <c r="C109" s="346"/>
      <c r="D109" s="135" t="s">
        <v>114</v>
      </c>
      <c r="E109" s="136">
        <f t="shared" si="29"/>
        <v>7187.0999999999995</v>
      </c>
      <c r="F109" s="136">
        <f t="shared" si="30"/>
        <v>8548.01</v>
      </c>
      <c r="G109" s="136">
        <v>0</v>
      </c>
      <c r="H109" s="136">
        <f t="shared" si="30"/>
        <v>2513.8100000000004</v>
      </c>
      <c r="I109" s="136"/>
    </row>
    <row r="110" spans="1:9" s="44" customFormat="1" x14ac:dyDescent="0.35">
      <c r="A110" s="315">
        <v>3</v>
      </c>
      <c r="B110" s="316"/>
      <c r="C110" s="317"/>
      <c r="D110" s="137" t="s">
        <v>20</v>
      </c>
      <c r="E110" s="138">
        <f t="shared" ref="E110:F110" si="31">E111+E118</f>
        <v>7187.0999999999995</v>
      </c>
      <c r="F110" s="138">
        <f t="shared" si="31"/>
        <v>8548.01</v>
      </c>
      <c r="G110" s="138">
        <v>0</v>
      </c>
      <c r="H110" s="138">
        <f t="shared" ref="H110" si="32">H111+H118</f>
        <v>2513.8100000000004</v>
      </c>
      <c r="I110" s="138"/>
    </row>
    <row r="111" spans="1:9" s="44" customFormat="1" x14ac:dyDescent="0.35">
      <c r="A111" s="312">
        <v>31</v>
      </c>
      <c r="B111" s="313"/>
      <c r="C111" s="314"/>
      <c r="D111" s="137" t="s">
        <v>21</v>
      </c>
      <c r="E111" s="138">
        <f t="shared" ref="E111:F111" si="33">E112+E114+E116</f>
        <v>6815.0999999999995</v>
      </c>
      <c r="F111" s="138">
        <f t="shared" si="33"/>
        <v>7594.91</v>
      </c>
      <c r="G111" s="138">
        <v>0</v>
      </c>
      <c r="H111" s="138">
        <f t="shared" ref="H111" si="34">H112+H114+H116</f>
        <v>2410.8500000000004</v>
      </c>
      <c r="I111" s="138"/>
    </row>
    <row r="112" spans="1:9" s="44" customFormat="1" x14ac:dyDescent="0.35">
      <c r="A112" s="312">
        <v>311</v>
      </c>
      <c r="B112" s="313"/>
      <c r="C112" s="314"/>
      <c r="D112" s="137" t="s">
        <v>137</v>
      </c>
      <c r="E112" s="138">
        <f t="shared" ref="E112" si="35">E113</f>
        <v>4880.96</v>
      </c>
      <c r="F112" s="138">
        <f t="shared" ref="F112:H112" si="36">F113</f>
        <v>6494.91</v>
      </c>
      <c r="G112" s="138">
        <v>0</v>
      </c>
      <c r="H112" s="138">
        <f t="shared" si="36"/>
        <v>1980.13</v>
      </c>
      <c r="I112" s="138"/>
    </row>
    <row r="113" spans="1:9" x14ac:dyDescent="0.35">
      <c r="A113" s="318">
        <v>3111</v>
      </c>
      <c r="B113" s="319"/>
      <c r="C113" s="320"/>
      <c r="D113" s="142" t="s">
        <v>64</v>
      </c>
      <c r="E113" s="143">
        <v>4880.96</v>
      </c>
      <c r="F113" s="143">
        <v>6494.91</v>
      </c>
      <c r="G113" s="143">
        <v>0</v>
      </c>
      <c r="H113" s="143">
        <v>1980.13</v>
      </c>
      <c r="I113" s="143"/>
    </row>
    <row r="114" spans="1:9" s="44" customFormat="1" x14ac:dyDescent="0.35">
      <c r="A114" s="312">
        <v>312</v>
      </c>
      <c r="B114" s="313"/>
      <c r="C114" s="314"/>
      <c r="D114" s="137" t="s">
        <v>65</v>
      </c>
      <c r="E114" s="138">
        <f t="shared" ref="E114" si="37">E115</f>
        <v>1128.78</v>
      </c>
      <c r="F114" s="138">
        <f t="shared" ref="F114:H114" si="38">F115</f>
        <v>0</v>
      </c>
      <c r="G114" s="138">
        <v>0</v>
      </c>
      <c r="H114" s="138">
        <f t="shared" si="38"/>
        <v>104</v>
      </c>
      <c r="I114" s="138"/>
    </row>
    <row r="115" spans="1:9" x14ac:dyDescent="0.35">
      <c r="A115" s="318">
        <v>3121</v>
      </c>
      <c r="B115" s="319"/>
      <c r="C115" s="320"/>
      <c r="D115" s="142" t="s">
        <v>65</v>
      </c>
      <c r="E115" s="143">
        <v>1128.78</v>
      </c>
      <c r="F115" s="143">
        <v>0</v>
      </c>
      <c r="G115" s="143">
        <v>0</v>
      </c>
      <c r="H115" s="143">
        <v>104</v>
      </c>
      <c r="I115" s="143"/>
    </row>
    <row r="116" spans="1:9" s="44" customFormat="1" x14ac:dyDescent="0.35">
      <c r="A116" s="312">
        <v>313</v>
      </c>
      <c r="B116" s="313"/>
      <c r="C116" s="314"/>
      <c r="D116" s="137" t="s">
        <v>66</v>
      </c>
      <c r="E116" s="138">
        <f t="shared" ref="E116" si="39">E117</f>
        <v>805.36</v>
      </c>
      <c r="F116" s="138">
        <f t="shared" ref="F116:H116" si="40">F117</f>
        <v>1100</v>
      </c>
      <c r="G116" s="138">
        <v>0</v>
      </c>
      <c r="H116" s="138">
        <f t="shared" si="40"/>
        <v>326.72000000000003</v>
      </c>
      <c r="I116" s="138"/>
    </row>
    <row r="117" spans="1:9" x14ac:dyDescent="0.35">
      <c r="A117" s="318">
        <v>3132</v>
      </c>
      <c r="B117" s="319"/>
      <c r="C117" s="320"/>
      <c r="D117" s="142" t="s">
        <v>67</v>
      </c>
      <c r="E117" s="143">
        <v>805.36</v>
      </c>
      <c r="F117" s="143">
        <v>1100</v>
      </c>
      <c r="G117" s="143">
        <v>0</v>
      </c>
      <c r="H117" s="143">
        <v>326.72000000000003</v>
      </c>
      <c r="I117" s="143"/>
    </row>
    <row r="118" spans="1:9" s="44" customFormat="1" x14ac:dyDescent="0.35">
      <c r="A118" s="312">
        <v>32</v>
      </c>
      <c r="B118" s="313"/>
      <c r="C118" s="314"/>
      <c r="D118" s="137" t="s">
        <v>138</v>
      </c>
      <c r="E118" s="138">
        <f t="shared" ref="E118" si="41">E119</f>
        <v>372</v>
      </c>
      <c r="F118" s="138">
        <f t="shared" ref="F118:H118" si="42">F119</f>
        <v>953.1</v>
      </c>
      <c r="G118" s="138">
        <v>0</v>
      </c>
      <c r="H118" s="138">
        <f t="shared" si="42"/>
        <v>102.96</v>
      </c>
      <c r="I118" s="138"/>
    </row>
    <row r="119" spans="1:9" s="44" customFormat="1" x14ac:dyDescent="0.35">
      <c r="A119" s="312">
        <v>321</v>
      </c>
      <c r="B119" s="313"/>
      <c r="C119" s="314"/>
      <c r="D119" s="137" t="s">
        <v>68</v>
      </c>
      <c r="E119" s="138">
        <f t="shared" ref="E119:F119" si="43">E120+E121</f>
        <v>372</v>
      </c>
      <c r="F119" s="138">
        <f t="shared" si="43"/>
        <v>953.1</v>
      </c>
      <c r="G119" s="138">
        <v>0</v>
      </c>
      <c r="H119" s="138">
        <f t="shared" ref="H119" si="44">H120+H121</f>
        <v>102.96</v>
      </c>
      <c r="I119" s="138"/>
    </row>
    <row r="120" spans="1:9" x14ac:dyDescent="0.35">
      <c r="A120" s="318">
        <v>3211</v>
      </c>
      <c r="B120" s="319"/>
      <c r="C120" s="320"/>
      <c r="D120" s="142" t="s">
        <v>78</v>
      </c>
      <c r="E120" s="143"/>
      <c r="F120" s="143">
        <v>53.1</v>
      </c>
      <c r="G120" s="143">
        <v>0</v>
      </c>
      <c r="H120" s="143"/>
      <c r="I120" s="143"/>
    </row>
    <row r="121" spans="1:9" ht="20" x14ac:dyDescent="0.35">
      <c r="A121" s="318">
        <v>3212</v>
      </c>
      <c r="B121" s="319"/>
      <c r="C121" s="320"/>
      <c r="D121" s="142" t="s">
        <v>139</v>
      </c>
      <c r="E121" s="143">
        <v>372</v>
      </c>
      <c r="F121" s="143">
        <v>900</v>
      </c>
      <c r="G121" s="143">
        <v>0</v>
      </c>
      <c r="H121" s="143">
        <v>102.96</v>
      </c>
      <c r="I121" s="143"/>
    </row>
    <row r="122" spans="1:9" x14ac:dyDescent="0.35">
      <c r="A122" s="321" t="s">
        <v>248</v>
      </c>
      <c r="B122" s="322"/>
      <c r="C122" s="323"/>
      <c r="D122" s="240" t="s">
        <v>304</v>
      </c>
      <c r="E122" s="132">
        <f t="shared" ref="E122:F123" si="45">E123</f>
        <v>0</v>
      </c>
      <c r="F122" s="132">
        <f t="shared" si="45"/>
        <v>8653.1</v>
      </c>
      <c r="G122" s="132">
        <v>8660</v>
      </c>
      <c r="H122" s="132">
        <v>7154.68</v>
      </c>
      <c r="I122" s="132">
        <v>82</v>
      </c>
    </row>
    <row r="123" spans="1:9" x14ac:dyDescent="0.35">
      <c r="A123" s="324" t="s">
        <v>113</v>
      </c>
      <c r="B123" s="325"/>
      <c r="C123" s="326"/>
      <c r="D123" s="241" t="s">
        <v>114</v>
      </c>
      <c r="E123" s="136">
        <f t="shared" si="45"/>
        <v>0</v>
      </c>
      <c r="F123" s="136">
        <f t="shared" si="45"/>
        <v>8653.1</v>
      </c>
      <c r="G123" s="136">
        <v>8660</v>
      </c>
      <c r="H123" s="136">
        <v>7154.68</v>
      </c>
      <c r="I123" s="136">
        <v>82</v>
      </c>
    </row>
    <row r="124" spans="1:9" x14ac:dyDescent="0.35">
      <c r="A124" s="315">
        <v>3</v>
      </c>
      <c r="B124" s="316"/>
      <c r="C124" s="317"/>
      <c r="D124" s="242" t="s">
        <v>20</v>
      </c>
      <c r="E124" s="138">
        <f t="shared" ref="E124:F124" si="46">E125+E132</f>
        <v>0</v>
      </c>
      <c r="F124" s="138">
        <f t="shared" si="46"/>
        <v>8653.1</v>
      </c>
      <c r="G124" s="138">
        <v>8660</v>
      </c>
      <c r="H124" s="138">
        <v>7154.68</v>
      </c>
      <c r="I124" s="138"/>
    </row>
    <row r="125" spans="1:9" x14ac:dyDescent="0.35">
      <c r="A125" s="312">
        <v>31</v>
      </c>
      <c r="B125" s="313"/>
      <c r="C125" s="314"/>
      <c r="D125" s="242" t="s">
        <v>21</v>
      </c>
      <c r="E125" s="138">
        <f t="shared" ref="E125:F125" si="47">E126+E128+E130</f>
        <v>0</v>
      </c>
      <c r="F125" s="138">
        <f t="shared" si="47"/>
        <v>7700</v>
      </c>
      <c r="G125" s="138">
        <v>7700</v>
      </c>
      <c r="H125" s="138">
        <v>5635.75</v>
      </c>
      <c r="I125" s="138"/>
    </row>
    <row r="126" spans="1:9" x14ac:dyDescent="0.35">
      <c r="A126" s="312">
        <v>311</v>
      </c>
      <c r="B126" s="313"/>
      <c r="C126" s="314"/>
      <c r="D126" s="242" t="s">
        <v>137</v>
      </c>
      <c r="E126" s="138">
        <f t="shared" ref="E126:F126" si="48">E127</f>
        <v>0</v>
      </c>
      <c r="F126" s="138">
        <f t="shared" si="48"/>
        <v>6500</v>
      </c>
      <c r="G126" s="138">
        <v>5900</v>
      </c>
      <c r="H126" s="138">
        <v>5635.75</v>
      </c>
      <c r="I126" s="138"/>
    </row>
    <row r="127" spans="1:9" x14ac:dyDescent="0.35">
      <c r="A127" s="318">
        <v>3111</v>
      </c>
      <c r="B127" s="319"/>
      <c r="C127" s="320"/>
      <c r="D127" s="142" t="s">
        <v>64</v>
      </c>
      <c r="E127" s="143"/>
      <c r="F127" s="143">
        <v>6500</v>
      </c>
      <c r="G127" s="143">
        <v>5900</v>
      </c>
      <c r="H127" s="143">
        <v>5635.75</v>
      </c>
      <c r="I127" s="143"/>
    </row>
    <row r="128" spans="1:9" x14ac:dyDescent="0.35">
      <c r="A128" s="312">
        <v>312</v>
      </c>
      <c r="B128" s="313"/>
      <c r="C128" s="314"/>
      <c r="D128" s="242" t="s">
        <v>65</v>
      </c>
      <c r="E128" s="138">
        <f t="shared" ref="E128:H128" si="49">E129</f>
        <v>0</v>
      </c>
      <c r="F128" s="138">
        <f t="shared" si="49"/>
        <v>0</v>
      </c>
      <c r="G128" s="138">
        <f t="shared" si="49"/>
        <v>600</v>
      </c>
      <c r="H128" s="138">
        <f t="shared" si="49"/>
        <v>296</v>
      </c>
      <c r="I128" s="138"/>
    </row>
    <row r="129" spans="1:9" x14ac:dyDescent="0.35">
      <c r="A129" s="318">
        <v>3121</v>
      </c>
      <c r="B129" s="319"/>
      <c r="C129" s="320"/>
      <c r="D129" s="142" t="s">
        <v>65</v>
      </c>
      <c r="E129" s="143"/>
      <c r="F129" s="143">
        <v>0</v>
      </c>
      <c r="G129" s="143">
        <v>600</v>
      </c>
      <c r="H129" s="143">
        <v>296</v>
      </c>
      <c r="I129" s="143"/>
    </row>
    <row r="130" spans="1:9" x14ac:dyDescent="0.35">
      <c r="A130" s="312">
        <v>313</v>
      </c>
      <c r="B130" s="313"/>
      <c r="C130" s="314"/>
      <c r="D130" s="242" t="s">
        <v>66</v>
      </c>
      <c r="E130" s="138">
        <f t="shared" ref="E130:F130" si="50">E131</f>
        <v>0</v>
      </c>
      <c r="F130" s="138">
        <f t="shared" si="50"/>
        <v>1200</v>
      </c>
      <c r="G130" s="138">
        <v>1200</v>
      </c>
      <c r="H130" s="138">
        <v>929.89</v>
      </c>
      <c r="I130" s="138"/>
    </row>
    <row r="131" spans="1:9" x14ac:dyDescent="0.35">
      <c r="A131" s="318">
        <v>3132</v>
      </c>
      <c r="B131" s="319"/>
      <c r="C131" s="320"/>
      <c r="D131" s="142" t="s">
        <v>67</v>
      </c>
      <c r="E131" s="143"/>
      <c r="F131" s="143">
        <v>1200</v>
      </c>
      <c r="G131" s="143">
        <v>1200</v>
      </c>
      <c r="H131" s="143">
        <v>929.89</v>
      </c>
      <c r="I131" s="143"/>
    </row>
    <row r="132" spans="1:9" x14ac:dyDescent="0.35">
      <c r="A132" s="312">
        <v>32</v>
      </c>
      <c r="B132" s="313"/>
      <c r="C132" s="314"/>
      <c r="D132" s="242" t="s">
        <v>138</v>
      </c>
      <c r="E132" s="138">
        <f t="shared" ref="E132:F132" si="51">E133</f>
        <v>0</v>
      </c>
      <c r="F132" s="138">
        <f t="shared" si="51"/>
        <v>953.1</v>
      </c>
      <c r="G132" s="138">
        <v>960</v>
      </c>
      <c r="H132" s="138">
        <v>293.04000000000002</v>
      </c>
      <c r="I132" s="138"/>
    </row>
    <row r="133" spans="1:9" x14ac:dyDescent="0.35">
      <c r="A133" s="312">
        <v>321</v>
      </c>
      <c r="B133" s="313"/>
      <c r="C133" s="314"/>
      <c r="D133" s="242" t="s">
        <v>68</v>
      </c>
      <c r="E133" s="138">
        <f t="shared" ref="E133:F133" si="52">E134+E135</f>
        <v>0</v>
      </c>
      <c r="F133" s="138">
        <f t="shared" si="52"/>
        <v>953.1</v>
      </c>
      <c r="G133" s="138">
        <v>960</v>
      </c>
      <c r="H133" s="138">
        <v>293.04000000000002</v>
      </c>
      <c r="I133" s="138"/>
    </row>
    <row r="134" spans="1:9" x14ac:dyDescent="0.35">
      <c r="A134" s="318">
        <v>3211</v>
      </c>
      <c r="B134" s="319"/>
      <c r="C134" s="320"/>
      <c r="D134" s="142" t="s">
        <v>78</v>
      </c>
      <c r="E134" s="143"/>
      <c r="F134" s="143">
        <v>53.1</v>
      </c>
      <c r="G134" s="143">
        <v>60</v>
      </c>
      <c r="H134" s="143">
        <v>0</v>
      </c>
      <c r="I134" s="143"/>
    </row>
    <row r="135" spans="1:9" ht="27" customHeight="1" x14ac:dyDescent="0.35">
      <c r="A135" s="318">
        <v>3212</v>
      </c>
      <c r="B135" s="319"/>
      <c r="C135" s="320"/>
      <c r="D135" s="142" t="s">
        <v>139</v>
      </c>
      <c r="E135" s="143"/>
      <c r="F135" s="143">
        <v>900</v>
      </c>
      <c r="G135" s="143">
        <v>900</v>
      </c>
      <c r="H135" s="143">
        <v>293.04000000000002</v>
      </c>
      <c r="I135" s="143"/>
    </row>
    <row r="136" spans="1:9" ht="13.5" customHeight="1" x14ac:dyDescent="0.35">
      <c r="A136" s="244"/>
      <c r="B136" s="245"/>
      <c r="C136" s="246"/>
      <c r="D136" s="142"/>
      <c r="E136" s="143"/>
      <c r="F136" s="143"/>
      <c r="G136" s="143"/>
      <c r="H136" s="143"/>
      <c r="I136" s="143"/>
    </row>
    <row r="137" spans="1:9" s="44" customFormat="1" ht="21" customHeight="1" x14ac:dyDescent="0.35">
      <c r="A137" s="321" t="s">
        <v>300</v>
      </c>
      <c r="B137" s="322"/>
      <c r="C137" s="323"/>
      <c r="D137" s="127" t="s">
        <v>296</v>
      </c>
      <c r="E137" s="132">
        <f t="shared" ref="E137:F138" si="53">E138</f>
        <v>0</v>
      </c>
      <c r="F137" s="132">
        <f t="shared" si="53"/>
        <v>0</v>
      </c>
      <c r="G137" s="132">
        <v>6240</v>
      </c>
      <c r="H137" s="132"/>
      <c r="I137" s="132"/>
    </row>
    <row r="138" spans="1:9" s="44" customFormat="1" x14ac:dyDescent="0.35">
      <c r="A138" s="324" t="s">
        <v>113</v>
      </c>
      <c r="B138" s="325"/>
      <c r="C138" s="326"/>
      <c r="D138" s="135" t="s">
        <v>114</v>
      </c>
      <c r="E138" s="136">
        <f t="shared" si="53"/>
        <v>0</v>
      </c>
      <c r="F138" s="136">
        <f t="shared" si="53"/>
        <v>0</v>
      </c>
      <c r="G138" s="136">
        <v>6240</v>
      </c>
      <c r="H138" s="136"/>
      <c r="I138" s="136"/>
    </row>
    <row r="139" spans="1:9" s="44" customFormat="1" x14ac:dyDescent="0.35">
      <c r="A139" s="315">
        <v>3</v>
      </c>
      <c r="B139" s="316"/>
      <c r="C139" s="317"/>
      <c r="D139" s="137" t="s">
        <v>20</v>
      </c>
      <c r="E139" s="138">
        <f t="shared" ref="E139" si="54">E140+E147</f>
        <v>0</v>
      </c>
      <c r="F139" s="138">
        <v>0</v>
      </c>
      <c r="G139" s="138">
        <v>6240</v>
      </c>
      <c r="H139" s="138">
        <f t="shared" ref="H139:H149" si="55">H140</f>
        <v>0</v>
      </c>
      <c r="I139" s="138"/>
    </row>
    <row r="140" spans="1:9" s="44" customFormat="1" x14ac:dyDescent="0.35">
      <c r="A140" s="312">
        <v>31</v>
      </c>
      <c r="B140" s="313"/>
      <c r="C140" s="314"/>
      <c r="D140" s="137" t="s">
        <v>21</v>
      </c>
      <c r="E140" s="138">
        <f t="shared" ref="E140" si="56">E141+E143+E145</f>
        <v>0</v>
      </c>
      <c r="F140" s="138">
        <v>0</v>
      </c>
      <c r="G140" s="138">
        <v>5680</v>
      </c>
      <c r="H140" s="138">
        <f t="shared" si="55"/>
        <v>0</v>
      </c>
      <c r="I140" s="138"/>
    </row>
    <row r="141" spans="1:9" s="44" customFormat="1" x14ac:dyDescent="0.35">
      <c r="A141" s="312">
        <v>311</v>
      </c>
      <c r="B141" s="313"/>
      <c r="C141" s="314"/>
      <c r="D141" s="137" t="s">
        <v>137</v>
      </c>
      <c r="E141" s="138">
        <f t="shared" ref="E141" si="57">E142</f>
        <v>0</v>
      </c>
      <c r="F141" s="138">
        <v>0</v>
      </c>
      <c r="G141" s="138">
        <v>4200</v>
      </c>
      <c r="H141" s="138">
        <f t="shared" si="55"/>
        <v>0</v>
      </c>
      <c r="I141" s="138"/>
    </row>
    <row r="142" spans="1:9" x14ac:dyDescent="0.35">
      <c r="A142" s="318">
        <v>3111</v>
      </c>
      <c r="B142" s="319"/>
      <c r="C142" s="320"/>
      <c r="D142" s="142" t="s">
        <v>64</v>
      </c>
      <c r="E142" s="143"/>
      <c r="F142" s="143">
        <v>0</v>
      </c>
      <c r="G142" s="143">
        <v>4200</v>
      </c>
      <c r="H142" s="143">
        <v>0</v>
      </c>
      <c r="I142" s="143"/>
    </row>
    <row r="143" spans="1:9" s="44" customFormat="1" x14ac:dyDescent="0.35">
      <c r="A143" s="312">
        <v>312</v>
      </c>
      <c r="B143" s="313"/>
      <c r="C143" s="314"/>
      <c r="D143" s="137" t="s">
        <v>65</v>
      </c>
      <c r="E143" s="138">
        <f t="shared" ref="E143:G143" si="58">E144</f>
        <v>0</v>
      </c>
      <c r="F143" s="138">
        <v>0</v>
      </c>
      <c r="G143" s="138">
        <f t="shared" si="58"/>
        <v>600</v>
      </c>
      <c r="H143" s="138">
        <f t="shared" si="55"/>
        <v>0</v>
      </c>
      <c r="I143" s="138"/>
    </row>
    <row r="144" spans="1:9" x14ac:dyDescent="0.35">
      <c r="A144" s="318">
        <v>3121</v>
      </c>
      <c r="B144" s="319"/>
      <c r="C144" s="320"/>
      <c r="D144" s="142" t="s">
        <v>65</v>
      </c>
      <c r="E144" s="143"/>
      <c r="F144" s="143">
        <v>0</v>
      </c>
      <c r="G144" s="143">
        <v>600</v>
      </c>
      <c r="H144" s="143">
        <f t="shared" si="55"/>
        <v>0</v>
      </c>
      <c r="I144" s="143"/>
    </row>
    <row r="145" spans="1:9" s="44" customFormat="1" x14ac:dyDescent="0.35">
      <c r="A145" s="312">
        <v>313</v>
      </c>
      <c r="B145" s="313"/>
      <c r="C145" s="314"/>
      <c r="D145" s="137" t="s">
        <v>66</v>
      </c>
      <c r="E145" s="138">
        <f t="shared" ref="E145" si="59">E146</f>
        <v>0</v>
      </c>
      <c r="F145" s="138">
        <v>0</v>
      </c>
      <c r="G145" s="138">
        <v>880</v>
      </c>
      <c r="H145" s="138">
        <f t="shared" si="55"/>
        <v>0</v>
      </c>
      <c r="I145" s="138"/>
    </row>
    <row r="146" spans="1:9" x14ac:dyDescent="0.35">
      <c r="A146" s="318">
        <v>3132</v>
      </c>
      <c r="B146" s="319"/>
      <c r="C146" s="320"/>
      <c r="D146" s="142" t="s">
        <v>67</v>
      </c>
      <c r="E146" s="143"/>
      <c r="F146" s="143">
        <v>0</v>
      </c>
      <c r="G146" s="143">
        <v>880</v>
      </c>
      <c r="H146" s="143">
        <v>0</v>
      </c>
      <c r="I146" s="143"/>
    </row>
    <row r="147" spans="1:9" s="44" customFormat="1" x14ac:dyDescent="0.35">
      <c r="A147" s="312">
        <v>32</v>
      </c>
      <c r="B147" s="313"/>
      <c r="C147" s="314"/>
      <c r="D147" s="137" t="s">
        <v>138</v>
      </c>
      <c r="E147" s="138">
        <f t="shared" ref="E147:F147" si="60">E148</f>
        <v>0</v>
      </c>
      <c r="F147" s="138">
        <f t="shared" si="60"/>
        <v>0</v>
      </c>
      <c r="G147" s="138">
        <v>560</v>
      </c>
      <c r="H147" s="138">
        <f t="shared" si="55"/>
        <v>0</v>
      </c>
      <c r="I147" s="138"/>
    </row>
    <row r="148" spans="1:9" s="44" customFormat="1" x14ac:dyDescent="0.35">
      <c r="A148" s="312">
        <v>321</v>
      </c>
      <c r="B148" s="313"/>
      <c r="C148" s="314"/>
      <c r="D148" s="137" t="s">
        <v>68</v>
      </c>
      <c r="E148" s="138">
        <f t="shared" ref="E148" si="61">E149+E150</f>
        <v>0</v>
      </c>
      <c r="F148" s="138">
        <v>0</v>
      </c>
      <c r="G148" s="138">
        <v>560</v>
      </c>
      <c r="H148" s="138">
        <f t="shared" si="55"/>
        <v>0</v>
      </c>
      <c r="I148" s="138"/>
    </row>
    <row r="149" spans="1:9" x14ac:dyDescent="0.35">
      <c r="A149" s="318">
        <v>3211</v>
      </c>
      <c r="B149" s="319"/>
      <c r="C149" s="320"/>
      <c r="D149" s="142" t="s">
        <v>78</v>
      </c>
      <c r="E149" s="143"/>
      <c r="F149" s="143">
        <v>0</v>
      </c>
      <c r="G149" s="143">
        <v>60</v>
      </c>
      <c r="H149" s="143">
        <f t="shared" si="55"/>
        <v>0</v>
      </c>
      <c r="I149" s="143"/>
    </row>
    <row r="150" spans="1:9" ht="20" x14ac:dyDescent="0.35">
      <c r="A150" s="318">
        <v>3212</v>
      </c>
      <c r="B150" s="319"/>
      <c r="C150" s="320"/>
      <c r="D150" s="142" t="s">
        <v>139</v>
      </c>
      <c r="E150" s="143"/>
      <c r="F150" s="143">
        <v>0</v>
      </c>
      <c r="G150" s="143">
        <v>500</v>
      </c>
      <c r="H150" s="143">
        <v>0</v>
      </c>
      <c r="I150" s="143"/>
    </row>
    <row r="151" spans="1:9" s="44" customFormat="1" ht="21" x14ac:dyDescent="0.35">
      <c r="A151" s="321" t="s">
        <v>142</v>
      </c>
      <c r="B151" s="322"/>
      <c r="C151" s="323"/>
      <c r="D151" s="127" t="s">
        <v>143</v>
      </c>
      <c r="E151" s="132">
        <f t="shared" ref="E151:E156" si="62">E152</f>
        <v>2968.75</v>
      </c>
      <c r="F151" s="132">
        <f t="shared" ref="F151:H156" si="63">F152</f>
        <v>0</v>
      </c>
      <c r="G151" s="132">
        <f t="shared" si="63"/>
        <v>0</v>
      </c>
      <c r="H151" s="132">
        <f t="shared" si="63"/>
        <v>6522.5</v>
      </c>
      <c r="I151" s="132"/>
    </row>
    <row r="152" spans="1:9" s="44" customFormat="1" ht="21" x14ac:dyDescent="0.35">
      <c r="A152" s="327" t="s">
        <v>112</v>
      </c>
      <c r="B152" s="328"/>
      <c r="C152" s="329"/>
      <c r="D152" s="146" t="s">
        <v>143</v>
      </c>
      <c r="E152" s="147">
        <f t="shared" si="62"/>
        <v>2968.75</v>
      </c>
      <c r="F152" s="147">
        <f t="shared" si="63"/>
        <v>0</v>
      </c>
      <c r="G152" s="147">
        <f t="shared" si="63"/>
        <v>0</v>
      </c>
      <c r="H152" s="147">
        <f t="shared" si="63"/>
        <v>6522.5</v>
      </c>
      <c r="I152" s="147"/>
    </row>
    <row r="153" spans="1:9" s="44" customFormat="1" x14ac:dyDescent="0.35">
      <c r="A153" s="324" t="s">
        <v>113</v>
      </c>
      <c r="B153" s="325"/>
      <c r="C153" s="326"/>
      <c r="D153" s="135" t="s">
        <v>114</v>
      </c>
      <c r="E153" s="136">
        <f t="shared" si="62"/>
        <v>2968.75</v>
      </c>
      <c r="F153" s="136">
        <f t="shared" si="63"/>
        <v>0</v>
      </c>
      <c r="G153" s="136">
        <f t="shared" si="63"/>
        <v>0</v>
      </c>
      <c r="H153" s="136">
        <f t="shared" si="63"/>
        <v>6522.5</v>
      </c>
      <c r="I153" s="136"/>
    </row>
    <row r="154" spans="1:9" s="44" customFormat="1" x14ac:dyDescent="0.35">
      <c r="A154" s="315">
        <v>3</v>
      </c>
      <c r="B154" s="316"/>
      <c r="C154" s="317"/>
      <c r="D154" s="137" t="s">
        <v>20</v>
      </c>
      <c r="E154" s="138">
        <f t="shared" si="62"/>
        <v>2968.75</v>
      </c>
      <c r="F154" s="138">
        <f t="shared" si="63"/>
        <v>0</v>
      </c>
      <c r="G154" s="138">
        <f t="shared" si="63"/>
        <v>0</v>
      </c>
      <c r="H154" s="138">
        <f t="shared" si="63"/>
        <v>6522.5</v>
      </c>
      <c r="I154" s="138"/>
    </row>
    <row r="155" spans="1:9" s="44" customFormat="1" x14ac:dyDescent="0.35">
      <c r="A155" s="312">
        <v>32</v>
      </c>
      <c r="B155" s="313"/>
      <c r="C155" s="314"/>
      <c r="D155" s="137" t="s">
        <v>33</v>
      </c>
      <c r="E155" s="138">
        <f t="shared" si="62"/>
        <v>2968.75</v>
      </c>
      <c r="F155" s="138">
        <f t="shared" si="63"/>
        <v>0</v>
      </c>
      <c r="G155" s="138">
        <f t="shared" si="63"/>
        <v>0</v>
      </c>
      <c r="H155" s="138">
        <f t="shared" si="63"/>
        <v>6522.5</v>
      </c>
      <c r="I155" s="138"/>
    </row>
    <row r="156" spans="1:9" s="44" customFormat="1" x14ac:dyDescent="0.35">
      <c r="A156" s="312">
        <v>323</v>
      </c>
      <c r="B156" s="313"/>
      <c r="C156" s="314"/>
      <c r="D156" s="137" t="s">
        <v>83</v>
      </c>
      <c r="E156" s="138">
        <f t="shared" si="62"/>
        <v>2968.75</v>
      </c>
      <c r="F156" s="138">
        <f t="shared" si="63"/>
        <v>0</v>
      </c>
      <c r="G156" s="138">
        <f t="shared" si="63"/>
        <v>0</v>
      </c>
      <c r="H156" s="138">
        <f t="shared" si="63"/>
        <v>6522.5</v>
      </c>
      <c r="I156" s="138"/>
    </row>
    <row r="157" spans="1:9" x14ac:dyDescent="0.35">
      <c r="A157" s="318">
        <v>3232</v>
      </c>
      <c r="B157" s="319"/>
      <c r="C157" s="320"/>
      <c r="D157" s="142" t="s">
        <v>125</v>
      </c>
      <c r="E157" s="143">
        <v>2968.75</v>
      </c>
      <c r="F157" s="143">
        <v>0</v>
      </c>
      <c r="G157" s="143">
        <v>0</v>
      </c>
      <c r="H157" s="143">
        <v>6522.5</v>
      </c>
      <c r="I157" s="143"/>
    </row>
    <row r="158" spans="1:9" s="44" customFormat="1" x14ac:dyDescent="0.35">
      <c r="A158" s="347" t="s">
        <v>144</v>
      </c>
      <c r="B158" s="348"/>
      <c r="C158" s="349"/>
      <c r="D158" s="266" t="s">
        <v>145</v>
      </c>
      <c r="E158" s="132">
        <v>600</v>
      </c>
      <c r="F158" s="132">
        <f>F159+F167</f>
        <v>900</v>
      </c>
      <c r="G158" s="132">
        <f>G159+G167</f>
        <v>40000</v>
      </c>
      <c r="H158" s="132">
        <f>H159+H167</f>
        <v>4006.25</v>
      </c>
      <c r="I158" s="132"/>
    </row>
    <row r="159" spans="1:9" s="44" customFormat="1" x14ac:dyDescent="0.35">
      <c r="A159" s="327" t="s">
        <v>146</v>
      </c>
      <c r="B159" s="328"/>
      <c r="C159" s="329"/>
      <c r="D159" s="146" t="s">
        <v>147</v>
      </c>
      <c r="E159" s="147">
        <v>600</v>
      </c>
      <c r="F159" s="147">
        <f t="shared" ref="F159:H162" si="64">F160</f>
        <v>900</v>
      </c>
      <c r="G159" s="147">
        <f t="shared" si="64"/>
        <v>0</v>
      </c>
      <c r="H159" s="147">
        <f t="shared" si="64"/>
        <v>4006.25</v>
      </c>
      <c r="I159" s="147"/>
    </row>
    <row r="160" spans="1:9" s="44" customFormat="1" x14ac:dyDescent="0.35">
      <c r="A160" s="324" t="s">
        <v>113</v>
      </c>
      <c r="B160" s="325"/>
      <c r="C160" s="326"/>
      <c r="D160" s="135" t="s">
        <v>114</v>
      </c>
      <c r="E160" s="136">
        <v>600</v>
      </c>
      <c r="F160" s="136">
        <f t="shared" si="64"/>
        <v>900</v>
      </c>
      <c r="G160" s="136">
        <f t="shared" si="64"/>
        <v>0</v>
      </c>
      <c r="H160" s="136">
        <f t="shared" si="64"/>
        <v>4006.25</v>
      </c>
      <c r="I160" s="136"/>
    </row>
    <row r="161" spans="1:9" s="44" customFormat="1" x14ac:dyDescent="0.35">
      <c r="A161" s="315">
        <v>4</v>
      </c>
      <c r="B161" s="316"/>
      <c r="C161" s="317"/>
      <c r="D161" s="137" t="s">
        <v>22</v>
      </c>
      <c r="E161" s="138">
        <v>600</v>
      </c>
      <c r="F161" s="138">
        <f t="shared" si="64"/>
        <v>900</v>
      </c>
      <c r="G161" s="138">
        <f t="shared" si="64"/>
        <v>0</v>
      </c>
      <c r="H161" s="138">
        <v>4006.25</v>
      </c>
      <c r="I161" s="138"/>
    </row>
    <row r="162" spans="1:9" s="44" customFormat="1" ht="21" x14ac:dyDescent="0.35">
      <c r="A162" s="312">
        <v>42</v>
      </c>
      <c r="B162" s="313"/>
      <c r="C162" s="314"/>
      <c r="D162" s="137" t="s">
        <v>43</v>
      </c>
      <c r="E162" s="138">
        <v>600</v>
      </c>
      <c r="F162" s="138">
        <f t="shared" si="64"/>
        <v>900</v>
      </c>
      <c r="G162" s="138">
        <f t="shared" si="64"/>
        <v>0</v>
      </c>
      <c r="H162" s="138">
        <f t="shared" si="64"/>
        <v>2506.25</v>
      </c>
      <c r="I162" s="138"/>
    </row>
    <row r="163" spans="1:9" s="44" customFormat="1" x14ac:dyDescent="0.35">
      <c r="A163" s="312">
        <v>422</v>
      </c>
      <c r="B163" s="313"/>
      <c r="C163" s="314"/>
      <c r="D163" s="137" t="s">
        <v>85</v>
      </c>
      <c r="E163" s="138">
        <v>0</v>
      </c>
      <c r="F163" s="138">
        <f>F166</f>
        <v>900</v>
      </c>
      <c r="G163" s="138">
        <f>G166</f>
        <v>0</v>
      </c>
      <c r="H163" s="138">
        <v>2506.25</v>
      </c>
      <c r="I163" s="138"/>
    </row>
    <row r="164" spans="1:9" s="44" customFormat="1" x14ac:dyDescent="0.35">
      <c r="A164" s="318">
        <v>4223</v>
      </c>
      <c r="B164" s="319"/>
      <c r="C164" s="320"/>
      <c r="D164" s="142" t="s">
        <v>155</v>
      </c>
      <c r="E164" s="143">
        <v>0</v>
      </c>
      <c r="F164" s="143">
        <v>0</v>
      </c>
      <c r="G164" s="143">
        <v>0</v>
      </c>
      <c r="H164" s="143">
        <v>2506.25</v>
      </c>
      <c r="I164" s="143"/>
    </row>
    <row r="165" spans="1:9" s="44" customFormat="1" ht="21" x14ac:dyDescent="0.35">
      <c r="A165" s="232">
        <v>424</v>
      </c>
      <c r="B165" s="236"/>
      <c r="C165" s="237"/>
      <c r="D165" s="238" t="s">
        <v>88</v>
      </c>
      <c r="E165" s="138">
        <v>600</v>
      </c>
      <c r="F165" s="138">
        <v>900</v>
      </c>
      <c r="G165" s="138"/>
      <c r="H165" s="138">
        <v>1500</v>
      </c>
      <c r="I165" s="138"/>
    </row>
    <row r="166" spans="1:9" x14ac:dyDescent="0.35">
      <c r="A166" s="235">
        <v>4241</v>
      </c>
      <c r="B166" s="236"/>
      <c r="C166" s="237"/>
      <c r="D166" s="142" t="s">
        <v>159</v>
      </c>
      <c r="E166" s="143">
        <v>600</v>
      </c>
      <c r="F166" s="143">
        <v>900</v>
      </c>
      <c r="G166" s="143">
        <v>0</v>
      </c>
      <c r="H166" s="143">
        <v>1500</v>
      </c>
      <c r="I166" s="143"/>
    </row>
    <row r="167" spans="1:9" s="44" customFormat="1" x14ac:dyDescent="0.35">
      <c r="A167" s="321" t="s">
        <v>130</v>
      </c>
      <c r="B167" s="322"/>
      <c r="C167" s="323"/>
      <c r="D167" s="127" t="s">
        <v>164</v>
      </c>
      <c r="E167" s="132">
        <f t="shared" ref="E167:G171" si="65">E168</f>
        <v>0</v>
      </c>
      <c r="F167" s="132">
        <f t="shared" si="65"/>
        <v>0</v>
      </c>
      <c r="G167" s="132">
        <f t="shared" si="65"/>
        <v>40000</v>
      </c>
      <c r="H167" s="132"/>
      <c r="I167" s="132"/>
    </row>
    <row r="168" spans="1:9" s="44" customFormat="1" x14ac:dyDescent="0.35">
      <c r="A168" s="324" t="s">
        <v>113</v>
      </c>
      <c r="B168" s="325"/>
      <c r="C168" s="326"/>
      <c r="D168" s="135" t="s">
        <v>114</v>
      </c>
      <c r="E168" s="136">
        <f t="shared" si="65"/>
        <v>0</v>
      </c>
      <c r="F168" s="136">
        <f t="shared" si="65"/>
        <v>0</v>
      </c>
      <c r="G168" s="136">
        <f t="shared" si="65"/>
        <v>40000</v>
      </c>
      <c r="H168" s="136"/>
      <c r="I168" s="136"/>
    </row>
    <row r="169" spans="1:9" s="44" customFormat="1" ht="20" x14ac:dyDescent="0.35">
      <c r="A169" s="315">
        <v>4</v>
      </c>
      <c r="B169" s="316"/>
      <c r="C169" s="317"/>
      <c r="D169" s="265" t="s">
        <v>108</v>
      </c>
      <c r="E169" s="138">
        <f t="shared" si="65"/>
        <v>0</v>
      </c>
      <c r="F169" s="138">
        <f t="shared" si="65"/>
        <v>0</v>
      </c>
      <c r="G169" s="138">
        <f t="shared" si="65"/>
        <v>40000</v>
      </c>
      <c r="H169" s="138"/>
      <c r="I169" s="138"/>
    </row>
    <row r="170" spans="1:9" s="44" customFormat="1" x14ac:dyDescent="0.35">
      <c r="A170" s="312">
        <v>45</v>
      </c>
      <c r="B170" s="313"/>
      <c r="C170" s="314"/>
      <c r="D170" s="263" t="s">
        <v>297</v>
      </c>
      <c r="E170" s="138">
        <f t="shared" si="65"/>
        <v>0</v>
      </c>
      <c r="F170" s="138">
        <f t="shared" si="65"/>
        <v>0</v>
      </c>
      <c r="G170" s="138">
        <f t="shared" si="65"/>
        <v>40000</v>
      </c>
      <c r="H170" s="138"/>
      <c r="I170" s="138"/>
    </row>
    <row r="171" spans="1:9" s="44" customFormat="1" x14ac:dyDescent="0.35">
      <c r="A171" s="312">
        <v>452</v>
      </c>
      <c r="B171" s="313"/>
      <c r="C171" s="314"/>
      <c r="D171" s="263" t="s">
        <v>297</v>
      </c>
      <c r="E171" s="138">
        <f t="shared" si="65"/>
        <v>0</v>
      </c>
      <c r="F171" s="138">
        <f t="shared" si="65"/>
        <v>0</v>
      </c>
      <c r="G171" s="138">
        <v>40000</v>
      </c>
      <c r="H171" s="138"/>
      <c r="I171" s="138"/>
    </row>
    <row r="172" spans="1:9" x14ac:dyDescent="0.35">
      <c r="A172" s="318">
        <v>4521</v>
      </c>
      <c r="B172" s="319"/>
      <c r="C172" s="320"/>
      <c r="D172" s="263" t="s">
        <v>297</v>
      </c>
      <c r="E172" s="143"/>
      <c r="F172" s="143">
        <v>0</v>
      </c>
      <c r="G172" s="143">
        <v>40000</v>
      </c>
      <c r="H172" s="143"/>
      <c r="I172" s="143"/>
    </row>
    <row r="173" spans="1:9" s="44" customFormat="1" ht="21" x14ac:dyDescent="0.35">
      <c r="A173" s="321" t="s">
        <v>111</v>
      </c>
      <c r="B173" s="322"/>
      <c r="C173" s="323"/>
      <c r="D173" s="127" t="s">
        <v>181</v>
      </c>
      <c r="E173" s="132">
        <v>0</v>
      </c>
      <c r="F173" s="132">
        <v>1472845.83</v>
      </c>
      <c r="G173" s="132">
        <v>1563355</v>
      </c>
      <c r="H173" s="132">
        <v>973173.3</v>
      </c>
      <c r="I173" s="132">
        <v>62</v>
      </c>
    </row>
    <row r="174" spans="1:9" s="44" customFormat="1" x14ac:dyDescent="0.35">
      <c r="A174" s="327" t="s">
        <v>112</v>
      </c>
      <c r="B174" s="328"/>
      <c r="C174" s="329"/>
      <c r="D174" s="146" t="s">
        <v>18</v>
      </c>
      <c r="E174" s="147">
        <v>36798.65</v>
      </c>
      <c r="F174" s="147">
        <v>23000</v>
      </c>
      <c r="G174" s="147">
        <v>26000</v>
      </c>
      <c r="H174" s="147">
        <v>6662.74</v>
      </c>
      <c r="I174" s="147">
        <v>25</v>
      </c>
    </row>
    <row r="175" spans="1:9" s="44" customFormat="1" x14ac:dyDescent="0.35">
      <c r="A175" s="324" t="s">
        <v>182</v>
      </c>
      <c r="B175" s="325"/>
      <c r="C175" s="326"/>
      <c r="D175" s="135" t="s">
        <v>191</v>
      </c>
      <c r="E175" s="136">
        <v>36798.65</v>
      </c>
      <c r="F175" s="136">
        <v>23000</v>
      </c>
      <c r="G175" s="136">
        <v>26000</v>
      </c>
      <c r="H175" s="136">
        <v>6662.74</v>
      </c>
      <c r="I175" s="136">
        <v>25</v>
      </c>
    </row>
    <row r="176" spans="1:9" s="44" customFormat="1" x14ac:dyDescent="0.35">
      <c r="A176" s="315">
        <v>3</v>
      </c>
      <c r="B176" s="316"/>
      <c r="C176" s="317"/>
      <c r="D176" s="137" t="s">
        <v>20</v>
      </c>
      <c r="E176" s="138">
        <v>36798.65</v>
      </c>
      <c r="F176" s="138">
        <v>22950</v>
      </c>
      <c r="G176" s="138">
        <v>25800</v>
      </c>
      <c r="H176" s="138">
        <v>6378.49</v>
      </c>
      <c r="I176" s="138"/>
    </row>
    <row r="177" spans="1:9" s="44" customFormat="1" x14ac:dyDescent="0.35">
      <c r="A177" s="312">
        <v>32</v>
      </c>
      <c r="B177" s="313"/>
      <c r="C177" s="314"/>
      <c r="D177" s="137" t="s">
        <v>33</v>
      </c>
      <c r="E177" s="138">
        <v>36316.33</v>
      </c>
      <c r="F177" s="138">
        <v>22950</v>
      </c>
      <c r="G177" s="138">
        <v>25800</v>
      </c>
      <c r="H177" s="138">
        <v>6313.63</v>
      </c>
      <c r="I177" s="138"/>
    </row>
    <row r="178" spans="1:9" s="44" customFormat="1" x14ac:dyDescent="0.35">
      <c r="A178" s="312">
        <v>321</v>
      </c>
      <c r="B178" s="313"/>
      <c r="C178" s="314"/>
      <c r="D178" s="137" t="s">
        <v>68</v>
      </c>
      <c r="E178" s="138">
        <v>8672.4</v>
      </c>
      <c r="F178" s="138">
        <v>5700</v>
      </c>
      <c r="G178" s="138">
        <v>6000</v>
      </c>
      <c r="H178" s="138">
        <v>2185.9</v>
      </c>
      <c r="I178" s="138"/>
    </row>
    <row r="179" spans="1:9" x14ac:dyDescent="0.35">
      <c r="A179" s="318">
        <v>3211</v>
      </c>
      <c r="B179" s="319"/>
      <c r="C179" s="320"/>
      <c r="D179" s="142" t="s">
        <v>78</v>
      </c>
      <c r="E179" s="143">
        <v>7640.75</v>
      </c>
      <c r="F179" s="143">
        <v>4400</v>
      </c>
      <c r="G179" s="143">
        <v>4500</v>
      </c>
      <c r="H179" s="143">
        <v>1733.7</v>
      </c>
      <c r="I179" s="143"/>
    </row>
    <row r="180" spans="1:9" x14ac:dyDescent="0.35">
      <c r="A180" s="149">
        <v>3213</v>
      </c>
      <c r="B180" s="150"/>
      <c r="C180" s="151"/>
      <c r="D180" s="142" t="s">
        <v>115</v>
      </c>
      <c r="E180" s="143">
        <v>431.53</v>
      </c>
      <c r="F180" s="143">
        <v>500</v>
      </c>
      <c r="G180" s="143">
        <v>500</v>
      </c>
      <c r="H180" s="143">
        <v>40</v>
      </c>
      <c r="I180" s="143"/>
    </row>
    <row r="181" spans="1:9" x14ac:dyDescent="0.35">
      <c r="A181" s="149">
        <v>3214</v>
      </c>
      <c r="B181" s="150"/>
      <c r="C181" s="151"/>
      <c r="D181" s="142" t="s">
        <v>80</v>
      </c>
      <c r="E181" s="143">
        <v>600.12</v>
      </c>
      <c r="F181" s="143">
        <v>800</v>
      </c>
      <c r="G181" s="143">
        <v>1000</v>
      </c>
      <c r="H181" s="143">
        <v>412.2</v>
      </c>
      <c r="I181" s="143"/>
    </row>
    <row r="182" spans="1:9" s="44" customFormat="1" x14ac:dyDescent="0.35">
      <c r="A182" s="312">
        <v>322</v>
      </c>
      <c r="B182" s="313"/>
      <c r="C182" s="314"/>
      <c r="D182" s="137" t="s">
        <v>70</v>
      </c>
      <c r="E182" s="138">
        <v>12182.13</v>
      </c>
      <c r="F182" s="138">
        <v>6300</v>
      </c>
      <c r="G182" s="138">
        <v>7400</v>
      </c>
      <c r="H182" s="138">
        <v>2670.1</v>
      </c>
      <c r="I182" s="138"/>
    </row>
    <row r="183" spans="1:9" s="44" customFormat="1" x14ac:dyDescent="0.35">
      <c r="A183" s="149">
        <v>3221</v>
      </c>
      <c r="B183" s="153"/>
      <c r="C183" s="154"/>
      <c r="D183" s="142" t="s">
        <v>116</v>
      </c>
      <c r="E183" s="143">
        <v>2654.19</v>
      </c>
      <c r="F183" s="143">
        <v>1300</v>
      </c>
      <c r="G183" s="143">
        <v>1400</v>
      </c>
      <c r="H183" s="143">
        <v>1055.47</v>
      </c>
      <c r="I183" s="143"/>
    </row>
    <row r="184" spans="1:9" x14ac:dyDescent="0.35">
      <c r="A184" s="318">
        <v>3223</v>
      </c>
      <c r="B184" s="319"/>
      <c r="C184" s="320"/>
      <c r="D184" s="142" t="s">
        <v>93</v>
      </c>
      <c r="E184" s="143">
        <v>9101.75</v>
      </c>
      <c r="F184" s="143">
        <v>4500</v>
      </c>
      <c r="G184" s="143">
        <v>5500</v>
      </c>
      <c r="H184" s="143">
        <v>1614.63</v>
      </c>
      <c r="I184" s="143"/>
    </row>
    <row r="185" spans="1:9" x14ac:dyDescent="0.35">
      <c r="A185" s="318">
        <v>3225</v>
      </c>
      <c r="B185" s="319"/>
      <c r="C185" s="320"/>
      <c r="D185" s="142" t="s">
        <v>117</v>
      </c>
      <c r="E185" s="143">
        <v>426.19</v>
      </c>
      <c r="F185" s="143">
        <v>200</v>
      </c>
      <c r="G185" s="143">
        <v>200</v>
      </c>
      <c r="H185" s="143">
        <v>0</v>
      </c>
      <c r="I185" s="143"/>
    </row>
    <row r="186" spans="1:9" x14ac:dyDescent="0.35">
      <c r="A186" s="149">
        <v>3227</v>
      </c>
      <c r="B186" s="150"/>
      <c r="C186" s="151"/>
      <c r="D186" s="142" t="s">
        <v>185</v>
      </c>
      <c r="E186" s="143">
        <v>0</v>
      </c>
      <c r="F186" s="143">
        <v>300</v>
      </c>
      <c r="G186" s="143">
        <v>300</v>
      </c>
      <c r="H186" s="143">
        <v>0</v>
      </c>
      <c r="I186" s="143"/>
    </row>
    <row r="187" spans="1:9" s="44" customFormat="1" x14ac:dyDescent="0.35">
      <c r="A187" s="312">
        <v>323</v>
      </c>
      <c r="B187" s="313"/>
      <c r="C187" s="314"/>
      <c r="D187" s="137" t="s">
        <v>83</v>
      </c>
      <c r="E187" s="138">
        <v>11811.77</v>
      </c>
      <c r="F187" s="138">
        <v>8150</v>
      </c>
      <c r="G187" s="138">
        <v>9400</v>
      </c>
      <c r="H187" s="138">
        <v>679.52</v>
      </c>
      <c r="I187" s="138"/>
    </row>
    <row r="188" spans="1:9" x14ac:dyDescent="0.35">
      <c r="A188" s="318">
        <v>3231</v>
      </c>
      <c r="B188" s="319"/>
      <c r="C188" s="320"/>
      <c r="D188" s="142" t="s">
        <v>119</v>
      </c>
      <c r="E188" s="143">
        <v>1865.78</v>
      </c>
      <c r="F188" s="143">
        <v>1000</v>
      </c>
      <c r="G188" s="143">
        <v>1000</v>
      </c>
      <c r="H188" s="143">
        <v>61.78</v>
      </c>
      <c r="I188" s="143"/>
    </row>
    <row r="189" spans="1:9" x14ac:dyDescent="0.35">
      <c r="A189" s="149">
        <v>3233</v>
      </c>
      <c r="B189" s="150"/>
      <c r="C189" s="151"/>
      <c r="D189" s="142" t="s">
        <v>183</v>
      </c>
      <c r="E189" s="143">
        <v>200</v>
      </c>
      <c r="F189" s="143">
        <v>100</v>
      </c>
      <c r="G189" s="143">
        <v>200</v>
      </c>
      <c r="H189" s="143">
        <v>0</v>
      </c>
      <c r="I189" s="143"/>
    </row>
    <row r="190" spans="1:9" x14ac:dyDescent="0.35">
      <c r="A190" s="149">
        <v>3234</v>
      </c>
      <c r="B190" s="150"/>
      <c r="C190" s="151"/>
      <c r="D190" s="142" t="s">
        <v>97</v>
      </c>
      <c r="E190" s="143">
        <v>137.08000000000001</v>
      </c>
      <c r="F190" s="143">
        <v>200</v>
      </c>
      <c r="G190" s="143">
        <v>200</v>
      </c>
      <c r="H190" s="143">
        <v>0</v>
      </c>
      <c r="I190" s="143"/>
    </row>
    <row r="191" spans="1:9" x14ac:dyDescent="0.35">
      <c r="A191" s="149">
        <v>3235</v>
      </c>
      <c r="B191" s="150"/>
      <c r="C191" s="151"/>
      <c r="D191" s="142" t="s">
        <v>179</v>
      </c>
      <c r="E191" s="143">
        <v>618.27</v>
      </c>
      <c r="F191" s="143">
        <v>200</v>
      </c>
      <c r="G191" s="143">
        <v>200</v>
      </c>
      <c r="H191" s="143">
        <v>0</v>
      </c>
      <c r="I191" s="143"/>
    </row>
    <row r="192" spans="1:9" x14ac:dyDescent="0.35">
      <c r="A192" s="149">
        <v>3236</v>
      </c>
      <c r="B192" s="150"/>
      <c r="C192" s="151"/>
      <c r="D192" s="142" t="s">
        <v>98</v>
      </c>
      <c r="E192" s="143">
        <v>0</v>
      </c>
      <c r="F192" s="143">
        <v>50</v>
      </c>
      <c r="G192" s="143">
        <v>0</v>
      </c>
      <c r="H192" s="143">
        <v>26.58</v>
      </c>
      <c r="I192" s="143"/>
    </row>
    <row r="193" spans="1:9" x14ac:dyDescent="0.35">
      <c r="A193" s="149">
        <v>3237</v>
      </c>
      <c r="B193" s="150"/>
      <c r="C193" s="151"/>
      <c r="D193" s="142" t="s">
        <v>84</v>
      </c>
      <c r="E193" s="143">
        <v>8155.97</v>
      </c>
      <c r="F193" s="143">
        <v>6000</v>
      </c>
      <c r="G193" s="143">
        <v>7200</v>
      </c>
      <c r="H193" s="143">
        <v>375</v>
      </c>
      <c r="I193" s="143"/>
    </row>
    <row r="194" spans="1:9" x14ac:dyDescent="0.35">
      <c r="A194" s="149">
        <v>3238</v>
      </c>
      <c r="B194" s="150"/>
      <c r="C194" s="151"/>
      <c r="D194" s="142" t="s">
        <v>100</v>
      </c>
      <c r="E194" s="143">
        <v>149.31</v>
      </c>
      <c r="F194" s="143">
        <v>300</v>
      </c>
      <c r="G194" s="143">
        <v>300</v>
      </c>
      <c r="H194" s="143">
        <v>9.9600000000000009</v>
      </c>
      <c r="I194" s="143"/>
    </row>
    <row r="195" spans="1:9" x14ac:dyDescent="0.35">
      <c r="A195" s="318">
        <v>3239</v>
      </c>
      <c r="B195" s="319"/>
      <c r="C195" s="320"/>
      <c r="D195" s="142" t="s">
        <v>101</v>
      </c>
      <c r="E195" s="143">
        <v>685.36</v>
      </c>
      <c r="F195" s="143">
        <v>300</v>
      </c>
      <c r="G195" s="143">
        <v>300</v>
      </c>
      <c r="H195" s="143">
        <v>206.2</v>
      </c>
      <c r="I195" s="143"/>
    </row>
    <row r="196" spans="1:9" s="44" customFormat="1" x14ac:dyDescent="0.35">
      <c r="A196" s="312">
        <v>329</v>
      </c>
      <c r="B196" s="313"/>
      <c r="C196" s="314"/>
      <c r="D196" s="137" t="s">
        <v>73</v>
      </c>
      <c r="E196" s="138">
        <v>3650.03</v>
      </c>
      <c r="F196" s="138">
        <v>2700</v>
      </c>
      <c r="G196" s="138">
        <v>3000</v>
      </c>
      <c r="H196" s="138">
        <v>778.11</v>
      </c>
      <c r="I196" s="138"/>
    </row>
    <row r="197" spans="1:9" x14ac:dyDescent="0.35">
      <c r="A197" s="318">
        <v>3293</v>
      </c>
      <c r="B197" s="319"/>
      <c r="C197" s="320"/>
      <c r="D197" s="142" t="s">
        <v>109</v>
      </c>
      <c r="E197" s="143">
        <v>491.18</v>
      </c>
      <c r="F197" s="143">
        <v>700</v>
      </c>
      <c r="G197" s="143">
        <v>800</v>
      </c>
      <c r="H197" s="143">
        <v>537.30999999999995</v>
      </c>
      <c r="I197" s="143"/>
    </row>
    <row r="198" spans="1:9" x14ac:dyDescent="0.35">
      <c r="A198" s="149">
        <v>3294</v>
      </c>
      <c r="B198" s="150"/>
      <c r="C198" s="151"/>
      <c r="D198" s="142" t="s">
        <v>102</v>
      </c>
      <c r="E198" s="143">
        <v>117.21</v>
      </c>
      <c r="F198" s="143"/>
      <c r="G198" s="143">
        <v>0</v>
      </c>
      <c r="H198" s="143">
        <v>0</v>
      </c>
      <c r="I198" s="143"/>
    </row>
    <row r="199" spans="1:9" x14ac:dyDescent="0.35">
      <c r="A199" s="149">
        <v>3295</v>
      </c>
      <c r="B199" s="150"/>
      <c r="C199" s="151"/>
      <c r="D199" s="142" t="s">
        <v>72</v>
      </c>
      <c r="E199" s="143"/>
      <c r="F199" s="143"/>
      <c r="G199" s="143"/>
      <c r="H199" s="143">
        <v>13.28</v>
      </c>
      <c r="I199" s="143"/>
    </row>
    <row r="200" spans="1:9" x14ac:dyDescent="0.35">
      <c r="A200" s="318">
        <v>3299</v>
      </c>
      <c r="B200" s="319"/>
      <c r="C200" s="320"/>
      <c r="D200" s="142" t="s">
        <v>73</v>
      </c>
      <c r="E200" s="143">
        <v>3041.64</v>
      </c>
      <c r="F200" s="143">
        <v>2000</v>
      </c>
      <c r="G200" s="143">
        <v>2200</v>
      </c>
      <c r="H200" s="143">
        <v>227.52</v>
      </c>
      <c r="I200" s="143"/>
    </row>
    <row r="201" spans="1:9" x14ac:dyDescent="0.35">
      <c r="A201" s="152">
        <v>34</v>
      </c>
      <c r="B201" s="150"/>
      <c r="C201" s="151"/>
      <c r="D201" s="142" t="s">
        <v>75</v>
      </c>
      <c r="E201" s="138">
        <v>463.58</v>
      </c>
      <c r="F201" s="138">
        <v>100</v>
      </c>
      <c r="G201" s="138">
        <v>200</v>
      </c>
      <c r="H201" s="138">
        <v>64.86</v>
      </c>
      <c r="I201" s="138"/>
    </row>
    <row r="202" spans="1:9" x14ac:dyDescent="0.35">
      <c r="A202" s="152">
        <v>343</v>
      </c>
      <c r="B202" s="150"/>
      <c r="C202" s="151"/>
      <c r="D202" s="142" t="s">
        <v>76</v>
      </c>
      <c r="E202" s="138">
        <v>463.58</v>
      </c>
      <c r="F202" s="143">
        <v>100</v>
      </c>
      <c r="G202" s="143">
        <v>200</v>
      </c>
      <c r="H202" s="143">
        <v>0</v>
      </c>
      <c r="I202" s="143"/>
    </row>
    <row r="203" spans="1:9" x14ac:dyDescent="0.35">
      <c r="A203" s="235">
        <v>3431</v>
      </c>
      <c r="B203" s="236"/>
      <c r="C203" s="237"/>
      <c r="D203" s="142" t="s">
        <v>184</v>
      </c>
      <c r="E203" s="143">
        <v>452.37</v>
      </c>
      <c r="F203" s="143">
        <v>100</v>
      </c>
      <c r="G203" s="143">
        <v>200</v>
      </c>
      <c r="H203" s="143">
        <v>64.86</v>
      </c>
      <c r="I203" s="143"/>
    </row>
    <row r="204" spans="1:9" x14ac:dyDescent="0.35">
      <c r="A204" s="235">
        <v>3433</v>
      </c>
      <c r="B204" s="236"/>
      <c r="C204" s="237"/>
      <c r="D204" s="142" t="s">
        <v>77</v>
      </c>
      <c r="E204" s="143">
        <v>11.21</v>
      </c>
      <c r="F204" s="143"/>
      <c r="G204" s="143"/>
      <c r="H204" s="143"/>
      <c r="I204" s="143"/>
    </row>
    <row r="205" spans="1:9" x14ac:dyDescent="0.35">
      <c r="A205" s="232">
        <v>38</v>
      </c>
      <c r="B205" s="236"/>
      <c r="C205" s="237"/>
      <c r="D205" s="238" t="s">
        <v>287</v>
      </c>
      <c r="E205" s="138">
        <v>18.739999999999998</v>
      </c>
      <c r="F205" s="143"/>
      <c r="G205" s="143"/>
      <c r="H205" s="143"/>
      <c r="I205" s="143"/>
    </row>
    <row r="206" spans="1:9" x14ac:dyDescent="0.35">
      <c r="A206" s="232">
        <v>381</v>
      </c>
      <c r="B206" s="236"/>
      <c r="C206" s="237"/>
      <c r="D206" s="142" t="s">
        <v>288</v>
      </c>
      <c r="E206" s="138">
        <v>18.739999999999998</v>
      </c>
      <c r="F206" s="143"/>
      <c r="G206" s="143"/>
      <c r="H206" s="143"/>
      <c r="I206" s="143"/>
    </row>
    <row r="207" spans="1:9" x14ac:dyDescent="0.35">
      <c r="A207" s="235">
        <v>3812</v>
      </c>
      <c r="B207" s="236"/>
      <c r="C207" s="237"/>
      <c r="D207" s="142" t="s">
        <v>289</v>
      </c>
      <c r="E207" s="143">
        <v>18.739999999999998</v>
      </c>
      <c r="F207" s="143">
        <v>0</v>
      </c>
      <c r="G207" s="143">
        <v>0</v>
      </c>
      <c r="H207" s="143">
        <v>0</v>
      </c>
      <c r="I207" s="143"/>
    </row>
    <row r="208" spans="1:9" x14ac:dyDescent="0.35">
      <c r="A208" s="327" t="s">
        <v>112</v>
      </c>
      <c r="B208" s="328"/>
      <c r="C208" s="329"/>
      <c r="D208" s="148" t="s">
        <v>18</v>
      </c>
      <c r="E208" s="147">
        <v>23.58</v>
      </c>
      <c r="F208" s="147">
        <v>1000</v>
      </c>
      <c r="G208" s="147">
        <v>0</v>
      </c>
      <c r="H208" s="147">
        <v>284.25</v>
      </c>
      <c r="I208" s="147"/>
    </row>
    <row r="209" spans="1:9" x14ac:dyDescent="0.35">
      <c r="A209" s="324" t="s">
        <v>182</v>
      </c>
      <c r="B209" s="325"/>
      <c r="C209" s="326"/>
      <c r="D209" s="155" t="s">
        <v>191</v>
      </c>
      <c r="E209" s="136">
        <v>23.58</v>
      </c>
      <c r="F209" s="136">
        <v>1000</v>
      </c>
      <c r="G209" s="136">
        <v>0</v>
      </c>
      <c r="H209" s="136">
        <v>284.25</v>
      </c>
      <c r="I209" s="136"/>
    </row>
    <row r="210" spans="1:9" x14ac:dyDescent="0.35">
      <c r="A210" s="315">
        <v>3</v>
      </c>
      <c r="B210" s="316"/>
      <c r="C210" s="317"/>
      <c r="D210" s="156" t="s">
        <v>20</v>
      </c>
      <c r="E210" s="138">
        <v>23.58</v>
      </c>
      <c r="F210" s="138">
        <v>1000</v>
      </c>
      <c r="G210" s="138">
        <v>0</v>
      </c>
      <c r="H210" s="138">
        <v>284.25</v>
      </c>
      <c r="I210" s="138"/>
    </row>
    <row r="211" spans="1:9" x14ac:dyDescent="0.35">
      <c r="A211" s="312">
        <v>32</v>
      </c>
      <c r="B211" s="313"/>
      <c r="C211" s="314"/>
      <c r="D211" s="156" t="s">
        <v>33</v>
      </c>
      <c r="E211" s="138">
        <v>23.58</v>
      </c>
      <c r="F211" s="138">
        <v>1000</v>
      </c>
      <c r="G211" s="138">
        <v>0</v>
      </c>
      <c r="H211" s="138">
        <v>284.25</v>
      </c>
      <c r="I211" s="138"/>
    </row>
    <row r="212" spans="1:9" x14ac:dyDescent="0.35">
      <c r="A212" s="312">
        <v>322</v>
      </c>
      <c r="B212" s="313"/>
      <c r="C212" s="314"/>
      <c r="D212" s="156" t="s">
        <v>70</v>
      </c>
      <c r="E212" s="138">
        <v>23.58</v>
      </c>
      <c r="F212" s="138">
        <v>200</v>
      </c>
      <c r="G212" s="138">
        <v>0</v>
      </c>
      <c r="H212" s="138">
        <v>98</v>
      </c>
      <c r="I212" s="138"/>
    </row>
    <row r="213" spans="1:9" ht="20" x14ac:dyDescent="0.35">
      <c r="A213" s="149">
        <v>3224</v>
      </c>
      <c r="B213" s="150"/>
      <c r="C213" s="151"/>
      <c r="D213" s="142" t="s">
        <v>124</v>
      </c>
      <c r="E213" s="143">
        <v>23.58</v>
      </c>
      <c r="F213" s="143">
        <v>200</v>
      </c>
      <c r="G213" s="143">
        <v>0</v>
      </c>
      <c r="H213" s="143">
        <v>98</v>
      </c>
      <c r="I213" s="143"/>
    </row>
    <row r="214" spans="1:9" x14ac:dyDescent="0.35">
      <c r="A214" s="312">
        <v>323</v>
      </c>
      <c r="B214" s="313"/>
      <c r="C214" s="314"/>
      <c r="D214" s="156" t="s">
        <v>83</v>
      </c>
      <c r="E214" s="138">
        <v>0</v>
      </c>
      <c r="F214" s="138">
        <v>800</v>
      </c>
      <c r="G214" s="138">
        <v>0</v>
      </c>
      <c r="H214" s="138">
        <v>186.25</v>
      </c>
      <c r="I214" s="138"/>
    </row>
    <row r="215" spans="1:9" ht="15.75" customHeight="1" x14ac:dyDescent="0.35">
      <c r="A215" s="149">
        <v>3232</v>
      </c>
      <c r="B215" s="150"/>
      <c r="C215" s="151"/>
      <c r="D215" s="142" t="s">
        <v>125</v>
      </c>
      <c r="E215" s="143">
        <v>0</v>
      </c>
      <c r="F215" s="143">
        <v>800</v>
      </c>
      <c r="G215" s="143">
        <v>0</v>
      </c>
      <c r="H215" s="143">
        <v>186.25</v>
      </c>
      <c r="I215" s="143"/>
    </row>
    <row r="216" spans="1:9" x14ac:dyDescent="0.35">
      <c r="A216" s="327" t="s">
        <v>112</v>
      </c>
      <c r="B216" s="328"/>
      <c r="C216" s="329"/>
      <c r="D216" s="148" t="s">
        <v>18</v>
      </c>
      <c r="E216" s="147"/>
      <c r="F216" s="147">
        <v>0</v>
      </c>
      <c r="G216" s="147">
        <v>0</v>
      </c>
      <c r="H216" s="147"/>
      <c r="I216" s="147"/>
    </row>
    <row r="217" spans="1:9" x14ac:dyDescent="0.35">
      <c r="A217" s="324" t="s">
        <v>196</v>
      </c>
      <c r="B217" s="325"/>
      <c r="C217" s="326"/>
      <c r="D217" s="155" t="s">
        <v>197</v>
      </c>
      <c r="E217" s="136"/>
      <c r="F217" s="136">
        <v>0</v>
      </c>
      <c r="G217" s="136">
        <f t="shared" ref="G217:H217" si="66">G218</f>
        <v>0</v>
      </c>
      <c r="H217" s="136">
        <f t="shared" si="66"/>
        <v>0</v>
      </c>
      <c r="I217" s="136"/>
    </row>
    <row r="218" spans="1:9" x14ac:dyDescent="0.35">
      <c r="A218" s="315">
        <v>3</v>
      </c>
      <c r="B218" s="316"/>
      <c r="C218" s="317"/>
      <c r="D218" s="156" t="s">
        <v>20</v>
      </c>
      <c r="E218" s="138">
        <v>0</v>
      </c>
      <c r="F218" s="143">
        <v>0</v>
      </c>
      <c r="G218" s="143">
        <v>0</v>
      </c>
      <c r="H218" s="143">
        <v>0</v>
      </c>
      <c r="I218" s="143"/>
    </row>
    <row r="219" spans="1:9" x14ac:dyDescent="0.35">
      <c r="A219" s="312">
        <v>32</v>
      </c>
      <c r="B219" s="313"/>
      <c r="C219" s="314"/>
      <c r="D219" s="156" t="s">
        <v>33</v>
      </c>
      <c r="E219" s="138">
        <v>0</v>
      </c>
      <c r="F219" s="143">
        <v>0</v>
      </c>
      <c r="G219" s="143">
        <v>0</v>
      </c>
      <c r="H219" s="143">
        <v>0</v>
      </c>
      <c r="I219" s="143"/>
    </row>
    <row r="220" spans="1:9" x14ac:dyDescent="0.35">
      <c r="A220" s="312">
        <v>322</v>
      </c>
      <c r="B220" s="313"/>
      <c r="C220" s="314"/>
      <c r="D220" s="156" t="s">
        <v>70</v>
      </c>
      <c r="E220" s="143">
        <v>0</v>
      </c>
      <c r="F220" s="143">
        <v>0</v>
      </c>
      <c r="G220" s="143">
        <v>0</v>
      </c>
      <c r="H220" s="143">
        <v>0</v>
      </c>
      <c r="I220" s="143"/>
    </row>
    <row r="221" spans="1:9" ht="17.25" customHeight="1" x14ac:dyDescent="0.35">
      <c r="A221" s="149">
        <v>3232</v>
      </c>
      <c r="B221" s="150"/>
      <c r="C221" s="151"/>
      <c r="D221" s="142" t="s">
        <v>125</v>
      </c>
      <c r="E221" s="143">
        <v>0</v>
      </c>
      <c r="F221" s="143">
        <v>0</v>
      </c>
      <c r="G221" s="143">
        <v>0</v>
      </c>
      <c r="H221" s="143">
        <v>0</v>
      </c>
      <c r="I221" s="143"/>
    </row>
    <row r="222" spans="1:9" x14ac:dyDescent="0.35">
      <c r="A222" s="330" t="s">
        <v>112</v>
      </c>
      <c r="B222" s="331"/>
      <c r="C222" s="332"/>
      <c r="D222" s="157" t="s">
        <v>18</v>
      </c>
      <c r="E222" s="134">
        <v>0</v>
      </c>
      <c r="F222" s="134">
        <v>0</v>
      </c>
      <c r="G222" s="134">
        <v>0</v>
      </c>
      <c r="H222" s="134">
        <v>0</v>
      </c>
      <c r="I222" s="134"/>
    </row>
    <row r="223" spans="1:9" x14ac:dyDescent="0.35">
      <c r="A223" s="324" t="s">
        <v>198</v>
      </c>
      <c r="B223" s="325"/>
      <c r="C223" s="326"/>
      <c r="D223" s="155" t="s">
        <v>165</v>
      </c>
      <c r="E223" s="136">
        <v>0</v>
      </c>
      <c r="F223" s="136">
        <v>0</v>
      </c>
      <c r="G223" s="136">
        <v>0</v>
      </c>
      <c r="H223" s="136">
        <v>0</v>
      </c>
      <c r="I223" s="136"/>
    </row>
    <row r="224" spans="1:9" x14ac:dyDescent="0.35">
      <c r="A224" s="315">
        <v>3</v>
      </c>
      <c r="B224" s="316"/>
      <c r="C224" s="317"/>
      <c r="D224" s="156" t="s">
        <v>20</v>
      </c>
      <c r="E224" s="138">
        <v>0</v>
      </c>
      <c r="F224" s="138">
        <v>0</v>
      </c>
      <c r="G224" s="138">
        <v>0</v>
      </c>
      <c r="H224" s="138">
        <v>0</v>
      </c>
      <c r="I224" s="138"/>
    </row>
    <row r="225" spans="1:9" x14ac:dyDescent="0.35">
      <c r="A225" s="312">
        <v>32</v>
      </c>
      <c r="B225" s="313"/>
      <c r="C225" s="314"/>
      <c r="D225" s="156" t="s">
        <v>33</v>
      </c>
      <c r="E225" s="138">
        <v>0</v>
      </c>
      <c r="F225" s="138">
        <v>0</v>
      </c>
      <c r="G225" s="138">
        <v>0</v>
      </c>
      <c r="H225" s="138">
        <v>0</v>
      </c>
      <c r="I225" s="138"/>
    </row>
    <row r="226" spans="1:9" x14ac:dyDescent="0.35">
      <c r="A226" s="312">
        <v>322</v>
      </c>
      <c r="B226" s="313"/>
      <c r="C226" s="314"/>
      <c r="D226" s="156" t="s">
        <v>70</v>
      </c>
      <c r="E226" s="138">
        <v>0</v>
      </c>
      <c r="F226" s="138">
        <v>0</v>
      </c>
      <c r="G226" s="138">
        <v>0</v>
      </c>
      <c r="H226" s="138">
        <v>0</v>
      </c>
      <c r="I226" s="138"/>
    </row>
    <row r="227" spans="1:9" x14ac:dyDescent="0.35">
      <c r="A227" s="149">
        <v>3225</v>
      </c>
      <c r="B227" s="150"/>
      <c r="C227" s="151"/>
      <c r="D227" s="142" t="s">
        <v>117</v>
      </c>
      <c r="E227" s="143">
        <v>0</v>
      </c>
      <c r="F227" s="138">
        <v>0</v>
      </c>
      <c r="G227" s="138">
        <v>0</v>
      </c>
      <c r="H227" s="138">
        <v>0</v>
      </c>
      <c r="I227" s="138"/>
    </row>
    <row r="228" spans="1:9" x14ac:dyDescent="0.35">
      <c r="A228" s="149">
        <v>3232</v>
      </c>
      <c r="B228" s="150"/>
      <c r="C228" s="151"/>
      <c r="D228" s="142" t="s">
        <v>125</v>
      </c>
      <c r="E228" s="143">
        <v>0</v>
      </c>
      <c r="F228" s="143">
        <v>0</v>
      </c>
      <c r="G228" s="143">
        <v>0</v>
      </c>
      <c r="H228" s="143">
        <v>0</v>
      </c>
      <c r="I228" s="143"/>
    </row>
    <row r="229" spans="1:9" x14ac:dyDescent="0.35">
      <c r="A229" s="149">
        <v>3239</v>
      </c>
      <c r="B229" s="150"/>
      <c r="C229" s="151"/>
      <c r="D229" s="142" t="s">
        <v>101</v>
      </c>
      <c r="E229" s="143">
        <v>0</v>
      </c>
      <c r="F229" s="143">
        <v>0</v>
      </c>
      <c r="G229" s="143">
        <v>0</v>
      </c>
      <c r="H229" s="143">
        <v>0</v>
      </c>
      <c r="I229" s="143"/>
    </row>
    <row r="230" spans="1:9" s="44" customFormat="1" ht="21" x14ac:dyDescent="0.35">
      <c r="A230" s="327" t="s">
        <v>122</v>
      </c>
      <c r="B230" s="328"/>
      <c r="C230" s="329"/>
      <c r="D230" s="255" t="s">
        <v>148</v>
      </c>
      <c r="E230" s="147"/>
      <c r="F230" s="147">
        <v>1358889.83</v>
      </c>
      <c r="G230" s="147">
        <v>1454796</v>
      </c>
      <c r="H230" s="147"/>
      <c r="I230" s="147"/>
    </row>
    <row r="231" spans="1:9" s="44" customFormat="1" x14ac:dyDescent="0.35">
      <c r="A231" s="324" t="s">
        <v>182</v>
      </c>
      <c r="B231" s="325"/>
      <c r="C231" s="326"/>
      <c r="D231" s="135" t="s">
        <v>191</v>
      </c>
      <c r="E231" s="136">
        <v>3421.4</v>
      </c>
      <c r="F231" s="136">
        <v>1000</v>
      </c>
      <c r="G231" s="136">
        <v>1000</v>
      </c>
      <c r="H231" s="136">
        <v>7071.61</v>
      </c>
      <c r="I231" s="136">
        <v>116</v>
      </c>
    </row>
    <row r="232" spans="1:9" s="44" customFormat="1" x14ac:dyDescent="0.35">
      <c r="A232" s="315">
        <v>3</v>
      </c>
      <c r="B232" s="316"/>
      <c r="C232" s="317"/>
      <c r="D232" s="137" t="s">
        <v>20</v>
      </c>
      <c r="E232" s="138">
        <v>3421.4</v>
      </c>
      <c r="F232" s="138">
        <v>1000</v>
      </c>
      <c r="G232" s="138">
        <v>1000</v>
      </c>
      <c r="H232" s="138">
        <v>7071.61</v>
      </c>
      <c r="I232" s="138"/>
    </row>
    <row r="233" spans="1:9" s="44" customFormat="1" x14ac:dyDescent="0.35">
      <c r="A233" s="312">
        <v>31</v>
      </c>
      <c r="B233" s="313"/>
      <c r="C233" s="314"/>
      <c r="D233" s="137" t="s">
        <v>21</v>
      </c>
      <c r="E233" s="138">
        <v>3421.4</v>
      </c>
      <c r="F233" s="138">
        <v>1000</v>
      </c>
      <c r="G233" s="138">
        <v>1000</v>
      </c>
      <c r="H233" s="138">
        <v>7071.61</v>
      </c>
      <c r="I233" s="138"/>
    </row>
    <row r="234" spans="1:9" s="44" customFormat="1" x14ac:dyDescent="0.35">
      <c r="A234" s="312">
        <v>311</v>
      </c>
      <c r="B234" s="313"/>
      <c r="C234" s="314"/>
      <c r="D234" s="137" t="s">
        <v>137</v>
      </c>
      <c r="E234" s="138">
        <v>2378.88</v>
      </c>
      <c r="F234" s="138">
        <v>0</v>
      </c>
      <c r="G234" s="138">
        <v>0</v>
      </c>
      <c r="H234" s="138">
        <v>5074.34</v>
      </c>
      <c r="I234" s="138"/>
    </row>
    <row r="235" spans="1:9" x14ac:dyDescent="0.35">
      <c r="A235" s="318">
        <v>3111</v>
      </c>
      <c r="B235" s="319"/>
      <c r="C235" s="320"/>
      <c r="D235" s="142" t="s">
        <v>64</v>
      </c>
      <c r="E235" s="143">
        <v>2378.88</v>
      </c>
      <c r="F235" s="143">
        <v>0</v>
      </c>
      <c r="G235" s="143">
        <v>0</v>
      </c>
      <c r="H235" s="143">
        <v>5074.34</v>
      </c>
      <c r="I235" s="143"/>
    </row>
    <row r="236" spans="1:9" s="44" customFormat="1" x14ac:dyDescent="0.35">
      <c r="A236" s="312">
        <v>312</v>
      </c>
      <c r="B236" s="313"/>
      <c r="C236" s="314"/>
      <c r="D236" s="137" t="s">
        <v>65</v>
      </c>
      <c r="E236" s="138">
        <f t="shared" ref="E236" si="67">E237</f>
        <v>650</v>
      </c>
      <c r="F236" s="138">
        <f t="shared" ref="F236" si="68">F237</f>
        <v>1000</v>
      </c>
      <c r="G236" s="138">
        <v>1000</v>
      </c>
      <c r="H236" s="138">
        <v>1160</v>
      </c>
      <c r="I236" s="138"/>
    </row>
    <row r="237" spans="1:9" x14ac:dyDescent="0.35">
      <c r="A237" s="318">
        <v>3121</v>
      </c>
      <c r="B237" s="319"/>
      <c r="C237" s="320"/>
      <c r="D237" s="142" t="s">
        <v>65</v>
      </c>
      <c r="E237" s="143">
        <v>650</v>
      </c>
      <c r="F237" s="143">
        <v>1000</v>
      </c>
      <c r="G237" s="143">
        <v>1000</v>
      </c>
      <c r="H237" s="143">
        <v>1160</v>
      </c>
      <c r="I237" s="143"/>
    </row>
    <row r="238" spans="1:9" s="44" customFormat="1" x14ac:dyDescent="0.35">
      <c r="A238" s="312">
        <v>313</v>
      </c>
      <c r="B238" s="313"/>
      <c r="C238" s="314"/>
      <c r="D238" s="137" t="s">
        <v>66</v>
      </c>
      <c r="E238" s="138">
        <f t="shared" ref="E238" si="69">E239</f>
        <v>392.52</v>
      </c>
      <c r="F238" s="138">
        <f t="shared" ref="F238:H238" si="70">F239</f>
        <v>0</v>
      </c>
      <c r="G238" s="138">
        <f t="shared" si="70"/>
        <v>0</v>
      </c>
      <c r="H238" s="138">
        <f t="shared" si="70"/>
        <v>837.27</v>
      </c>
      <c r="I238" s="138"/>
    </row>
    <row r="239" spans="1:9" x14ac:dyDescent="0.35">
      <c r="A239" s="318">
        <v>3132</v>
      </c>
      <c r="B239" s="319"/>
      <c r="C239" s="320"/>
      <c r="D239" s="142" t="s">
        <v>67</v>
      </c>
      <c r="E239" s="143">
        <v>392.52</v>
      </c>
      <c r="F239" s="143">
        <v>0</v>
      </c>
      <c r="G239" s="143">
        <v>0</v>
      </c>
      <c r="H239" s="143">
        <v>837.27</v>
      </c>
      <c r="I239" s="143"/>
    </row>
    <row r="240" spans="1:9" ht="15" customHeight="1" x14ac:dyDescent="0.35">
      <c r="A240" s="324" t="s">
        <v>186</v>
      </c>
      <c r="B240" s="325"/>
      <c r="C240" s="326"/>
      <c r="D240" s="155" t="s">
        <v>190</v>
      </c>
      <c r="E240" s="136">
        <v>2869.43</v>
      </c>
      <c r="F240" s="158">
        <v>0</v>
      </c>
      <c r="G240" s="136">
        <v>500</v>
      </c>
      <c r="H240" s="136">
        <v>141.5</v>
      </c>
      <c r="I240" s="136">
        <v>28</v>
      </c>
    </row>
    <row r="241" spans="1:9" x14ac:dyDescent="0.35">
      <c r="A241" s="315">
        <v>3</v>
      </c>
      <c r="B241" s="316"/>
      <c r="C241" s="317"/>
      <c r="D241" s="156" t="s">
        <v>20</v>
      </c>
      <c r="E241" s="138">
        <v>1049.83</v>
      </c>
      <c r="F241" s="138">
        <f t="shared" ref="F241" si="71">F242</f>
        <v>0</v>
      </c>
      <c r="G241" s="138">
        <v>500</v>
      </c>
      <c r="H241" s="138">
        <v>141.5</v>
      </c>
      <c r="I241" s="138">
        <v>28</v>
      </c>
    </row>
    <row r="242" spans="1:9" x14ac:dyDescent="0.35">
      <c r="A242" s="312">
        <v>31</v>
      </c>
      <c r="B242" s="313"/>
      <c r="C242" s="314"/>
      <c r="D242" s="156" t="s">
        <v>21</v>
      </c>
      <c r="E242" s="138">
        <f t="shared" ref="E242" si="72">E243+E245+E247</f>
        <v>0</v>
      </c>
      <c r="F242" s="138">
        <f t="shared" ref="F242:G242" si="73">F243+F245+F247</f>
        <v>0</v>
      </c>
      <c r="G242" s="138">
        <f t="shared" si="73"/>
        <v>0</v>
      </c>
      <c r="H242" s="138">
        <f t="shared" ref="H242" si="74">H243+H245+H247</f>
        <v>0</v>
      </c>
      <c r="I242" s="138"/>
    </row>
    <row r="243" spans="1:9" x14ac:dyDescent="0.35">
      <c r="A243" s="312">
        <v>311</v>
      </c>
      <c r="B243" s="313"/>
      <c r="C243" s="314"/>
      <c r="D243" s="156" t="s">
        <v>137</v>
      </c>
      <c r="E243" s="138">
        <f t="shared" ref="E243" si="75">E244</f>
        <v>0</v>
      </c>
      <c r="F243" s="138">
        <f t="shared" ref="F243:H243" si="76">F244</f>
        <v>0</v>
      </c>
      <c r="G243" s="138">
        <f t="shared" si="76"/>
        <v>0</v>
      </c>
      <c r="H243" s="138">
        <f t="shared" si="76"/>
        <v>0</v>
      </c>
      <c r="I243" s="138"/>
    </row>
    <row r="244" spans="1:9" x14ac:dyDescent="0.35">
      <c r="A244" s="318">
        <v>3111</v>
      </c>
      <c r="B244" s="319"/>
      <c r="C244" s="320"/>
      <c r="D244" s="142" t="s">
        <v>64</v>
      </c>
      <c r="E244" s="143">
        <v>0</v>
      </c>
      <c r="F244" s="143">
        <v>0</v>
      </c>
      <c r="G244" s="143">
        <v>0</v>
      </c>
      <c r="H244" s="143">
        <v>0</v>
      </c>
      <c r="I244" s="143"/>
    </row>
    <row r="245" spans="1:9" x14ac:dyDescent="0.35">
      <c r="A245" s="312">
        <v>312</v>
      </c>
      <c r="B245" s="313"/>
      <c r="C245" s="314"/>
      <c r="D245" s="156" t="s">
        <v>65</v>
      </c>
      <c r="E245" s="138">
        <f t="shared" ref="E245" si="77">E246</f>
        <v>0</v>
      </c>
      <c r="F245" s="138">
        <f t="shared" ref="F245:H245" si="78">F246</f>
        <v>0</v>
      </c>
      <c r="G245" s="138">
        <f t="shared" si="78"/>
        <v>0</v>
      </c>
      <c r="H245" s="138">
        <f t="shared" si="78"/>
        <v>0</v>
      </c>
      <c r="I245" s="138"/>
    </row>
    <row r="246" spans="1:9" x14ac:dyDescent="0.35">
      <c r="A246" s="318">
        <v>3121</v>
      </c>
      <c r="B246" s="319"/>
      <c r="C246" s="320"/>
      <c r="D246" s="142" t="s">
        <v>65</v>
      </c>
      <c r="E246" s="143">
        <v>0</v>
      </c>
      <c r="F246" s="143">
        <v>0</v>
      </c>
      <c r="G246" s="143">
        <v>0</v>
      </c>
      <c r="H246" s="143">
        <v>0</v>
      </c>
      <c r="I246" s="143"/>
    </row>
    <row r="247" spans="1:9" x14ac:dyDescent="0.35">
      <c r="A247" s="312">
        <v>313</v>
      </c>
      <c r="B247" s="313"/>
      <c r="C247" s="314"/>
      <c r="D247" s="156" t="s">
        <v>66</v>
      </c>
      <c r="E247" s="138">
        <f t="shared" ref="E247" si="79">E248</f>
        <v>0</v>
      </c>
      <c r="F247" s="138">
        <f t="shared" ref="F247:H247" si="80">F248</f>
        <v>0</v>
      </c>
      <c r="G247" s="138">
        <f t="shared" si="80"/>
        <v>0</v>
      </c>
      <c r="H247" s="138">
        <f t="shared" si="80"/>
        <v>0</v>
      </c>
      <c r="I247" s="138"/>
    </row>
    <row r="248" spans="1:9" x14ac:dyDescent="0.35">
      <c r="A248" s="318">
        <v>3132</v>
      </c>
      <c r="B248" s="319"/>
      <c r="C248" s="320"/>
      <c r="D248" s="142" t="s">
        <v>67</v>
      </c>
      <c r="E248" s="143">
        <v>0</v>
      </c>
      <c r="F248" s="143">
        <v>0</v>
      </c>
      <c r="G248" s="143">
        <v>0</v>
      </c>
      <c r="H248" s="143">
        <v>0</v>
      </c>
      <c r="I248" s="143"/>
    </row>
    <row r="249" spans="1:9" x14ac:dyDescent="0.35">
      <c r="A249" s="232">
        <v>32</v>
      </c>
      <c r="B249" s="236"/>
      <c r="C249" s="237"/>
      <c r="D249" s="238" t="s">
        <v>33</v>
      </c>
      <c r="E249" s="138">
        <v>72.5</v>
      </c>
      <c r="F249" s="143">
        <v>0</v>
      </c>
      <c r="G249" s="138">
        <v>500</v>
      </c>
      <c r="H249" s="138">
        <v>141.5</v>
      </c>
      <c r="I249" s="138"/>
    </row>
    <row r="250" spans="1:9" x14ac:dyDescent="0.35">
      <c r="A250" s="312">
        <v>321</v>
      </c>
      <c r="B250" s="313"/>
      <c r="C250" s="314"/>
      <c r="D250" s="238" t="s">
        <v>68</v>
      </c>
      <c r="E250" s="138">
        <v>72.5</v>
      </c>
      <c r="F250" s="143">
        <v>0</v>
      </c>
      <c r="G250" s="143">
        <v>0</v>
      </c>
      <c r="H250" s="143">
        <v>0</v>
      </c>
      <c r="I250" s="143"/>
    </row>
    <row r="251" spans="1:9" x14ac:dyDescent="0.35">
      <c r="A251" s="318">
        <v>3211</v>
      </c>
      <c r="B251" s="319"/>
      <c r="C251" s="320"/>
      <c r="D251" s="142" t="s">
        <v>78</v>
      </c>
      <c r="E251" s="143">
        <v>72.5</v>
      </c>
      <c r="F251" s="143">
        <v>0</v>
      </c>
      <c r="G251" s="143">
        <v>0</v>
      </c>
      <c r="H251" s="143">
        <v>141.5</v>
      </c>
      <c r="I251" s="143"/>
    </row>
    <row r="252" spans="1:9" x14ac:dyDescent="0.35">
      <c r="A252" s="312">
        <v>322</v>
      </c>
      <c r="B252" s="313"/>
      <c r="C252" s="314"/>
      <c r="D252" s="238" t="s">
        <v>70</v>
      </c>
      <c r="E252" s="138">
        <v>944.83</v>
      </c>
      <c r="F252" s="143">
        <v>0</v>
      </c>
      <c r="G252" s="143">
        <v>0</v>
      </c>
      <c r="H252" s="143">
        <v>0</v>
      </c>
      <c r="I252" s="143"/>
    </row>
    <row r="253" spans="1:9" x14ac:dyDescent="0.35">
      <c r="A253" s="235">
        <v>3221</v>
      </c>
      <c r="B253" s="233"/>
      <c r="C253" s="234"/>
      <c r="D253" s="142" t="s">
        <v>116</v>
      </c>
      <c r="E253" s="143">
        <v>944.83</v>
      </c>
      <c r="F253" s="143">
        <v>0</v>
      </c>
      <c r="G253" s="143">
        <v>0</v>
      </c>
      <c r="H253" s="143">
        <v>0</v>
      </c>
      <c r="I253" s="143"/>
    </row>
    <row r="254" spans="1:9" x14ac:dyDescent="0.35">
      <c r="A254" s="232">
        <v>323</v>
      </c>
      <c r="B254" s="236"/>
      <c r="C254" s="237"/>
      <c r="D254" s="142" t="s">
        <v>83</v>
      </c>
      <c r="E254" s="138">
        <v>32.5</v>
      </c>
      <c r="F254" s="143">
        <v>0</v>
      </c>
      <c r="G254" s="143">
        <v>0</v>
      </c>
      <c r="H254" s="143">
        <v>0</v>
      </c>
      <c r="I254" s="143"/>
    </row>
    <row r="255" spans="1:9" x14ac:dyDescent="0.35">
      <c r="A255" s="235">
        <v>3231</v>
      </c>
      <c r="B255" s="236"/>
      <c r="C255" s="237"/>
      <c r="D255" s="142" t="s">
        <v>290</v>
      </c>
      <c r="E255" s="143">
        <v>32.5</v>
      </c>
      <c r="F255" s="143">
        <v>0</v>
      </c>
      <c r="G255" s="143">
        <v>0</v>
      </c>
      <c r="H255" s="143">
        <v>0</v>
      </c>
      <c r="I255" s="143"/>
    </row>
    <row r="256" spans="1:9" x14ac:dyDescent="0.35">
      <c r="A256" s="312">
        <v>329</v>
      </c>
      <c r="B256" s="313"/>
      <c r="C256" s="314"/>
      <c r="D256" s="248" t="s">
        <v>73</v>
      </c>
      <c r="E256" s="138">
        <v>0</v>
      </c>
      <c r="F256" s="138">
        <v>0</v>
      </c>
      <c r="G256" s="138">
        <v>500</v>
      </c>
      <c r="H256" s="138">
        <v>0</v>
      </c>
      <c r="I256" s="138"/>
    </row>
    <row r="257" spans="1:9" x14ac:dyDescent="0.35">
      <c r="A257" s="252">
        <v>3299</v>
      </c>
      <c r="B257" s="253"/>
      <c r="C257" s="254"/>
      <c r="D257" s="142" t="s">
        <v>73</v>
      </c>
      <c r="E257" s="143">
        <v>0</v>
      </c>
      <c r="F257" s="143">
        <v>0</v>
      </c>
      <c r="G257" s="143">
        <v>500</v>
      </c>
      <c r="H257" s="143">
        <v>0</v>
      </c>
      <c r="I257" s="143"/>
    </row>
    <row r="258" spans="1:9" x14ac:dyDescent="0.35">
      <c r="A258" s="152">
        <v>4</v>
      </c>
      <c r="B258" s="153"/>
      <c r="C258" s="154"/>
      <c r="D258" s="156" t="s">
        <v>22</v>
      </c>
      <c r="E258" s="138">
        <v>1819.6</v>
      </c>
      <c r="F258" s="143">
        <v>0</v>
      </c>
      <c r="G258" s="143">
        <v>0</v>
      </c>
      <c r="H258" s="143">
        <v>0</v>
      </c>
      <c r="I258" s="143"/>
    </row>
    <row r="259" spans="1:9" x14ac:dyDescent="0.35">
      <c r="A259" s="152">
        <v>424</v>
      </c>
      <c r="B259" s="150"/>
      <c r="C259" s="151"/>
      <c r="D259" s="142" t="s">
        <v>192</v>
      </c>
      <c r="E259" s="138">
        <v>1819.6</v>
      </c>
      <c r="F259" s="143">
        <v>0</v>
      </c>
      <c r="G259" s="143">
        <v>0</v>
      </c>
      <c r="H259" s="143">
        <v>0</v>
      </c>
      <c r="I259" s="143"/>
    </row>
    <row r="260" spans="1:9" x14ac:dyDescent="0.35">
      <c r="A260" s="149">
        <v>4241</v>
      </c>
      <c r="B260" s="150"/>
      <c r="C260" s="151"/>
      <c r="D260" s="142" t="s">
        <v>159</v>
      </c>
      <c r="E260" s="143">
        <v>1819.6</v>
      </c>
      <c r="F260" s="143">
        <v>0</v>
      </c>
      <c r="G260" s="143">
        <v>0</v>
      </c>
      <c r="H260" s="143">
        <v>0</v>
      </c>
      <c r="I260" s="143"/>
    </row>
    <row r="261" spans="1:9" s="44" customFormat="1" x14ac:dyDescent="0.35">
      <c r="A261" s="324" t="s">
        <v>186</v>
      </c>
      <c r="B261" s="325"/>
      <c r="C261" s="326"/>
      <c r="D261" s="135" t="s">
        <v>190</v>
      </c>
      <c r="E261" s="136">
        <v>1088752.71</v>
      </c>
      <c r="F261" s="136">
        <v>1357889.83</v>
      </c>
      <c r="G261" s="136">
        <v>1454296</v>
      </c>
      <c r="H261" s="136">
        <v>881272.54</v>
      </c>
      <c r="I261" s="136">
        <v>60</v>
      </c>
    </row>
    <row r="262" spans="1:9" s="44" customFormat="1" x14ac:dyDescent="0.35">
      <c r="A262" s="315">
        <v>3</v>
      </c>
      <c r="B262" s="316"/>
      <c r="C262" s="317"/>
      <c r="D262" s="137" t="s">
        <v>20</v>
      </c>
      <c r="E262" s="138">
        <v>1088752.71</v>
      </c>
      <c r="F262" s="138">
        <v>1357889.83</v>
      </c>
      <c r="G262" s="138">
        <v>1454296</v>
      </c>
      <c r="H262" s="138">
        <v>881272.54</v>
      </c>
      <c r="I262" s="138">
        <v>60</v>
      </c>
    </row>
    <row r="263" spans="1:9" s="44" customFormat="1" x14ac:dyDescent="0.35">
      <c r="A263" s="312">
        <v>31</v>
      </c>
      <c r="B263" s="313"/>
      <c r="C263" s="314"/>
      <c r="D263" s="137" t="s">
        <v>21</v>
      </c>
      <c r="E263" s="138">
        <f t="shared" ref="E263" si="81">E264+E267+E269</f>
        <v>1073020.93</v>
      </c>
      <c r="F263" s="138">
        <v>1355000</v>
      </c>
      <c r="G263" s="138">
        <v>1451300</v>
      </c>
      <c r="H263" s="138">
        <v>877629.86</v>
      </c>
      <c r="I263" s="138"/>
    </row>
    <row r="264" spans="1:9" s="44" customFormat="1" x14ac:dyDescent="0.35">
      <c r="A264" s="312">
        <v>311</v>
      </c>
      <c r="B264" s="313"/>
      <c r="C264" s="314"/>
      <c r="D264" s="137" t="s">
        <v>137</v>
      </c>
      <c r="E264" s="138">
        <f t="shared" ref="E264" si="82">E265</f>
        <v>884549.75</v>
      </c>
      <c r="F264" s="138">
        <v>1130500</v>
      </c>
      <c r="G264" s="138">
        <v>1210500</v>
      </c>
      <c r="H264" s="138">
        <v>729316.41</v>
      </c>
      <c r="I264" s="138"/>
    </row>
    <row r="265" spans="1:9" x14ac:dyDescent="0.35">
      <c r="A265" s="318">
        <v>3111</v>
      </c>
      <c r="B265" s="319"/>
      <c r="C265" s="320"/>
      <c r="D265" s="142" t="s">
        <v>64</v>
      </c>
      <c r="E265" s="143">
        <v>884549.75</v>
      </c>
      <c r="F265" s="143">
        <v>1130500</v>
      </c>
      <c r="G265" s="143">
        <v>1210500</v>
      </c>
      <c r="H265" s="143">
        <v>729316.41</v>
      </c>
      <c r="I265" s="143"/>
    </row>
    <row r="266" spans="1:9" x14ac:dyDescent="0.35">
      <c r="A266" s="149">
        <v>3111</v>
      </c>
      <c r="B266" s="150"/>
      <c r="C266" s="151"/>
      <c r="D266" s="142" t="s">
        <v>189</v>
      </c>
      <c r="E266" s="143">
        <v>0</v>
      </c>
      <c r="F266" s="143">
        <v>0</v>
      </c>
      <c r="G266" s="143"/>
      <c r="H266" s="143"/>
      <c r="I266" s="143"/>
    </row>
    <row r="267" spans="1:9" s="44" customFormat="1" x14ac:dyDescent="0.35">
      <c r="A267" s="312">
        <v>312</v>
      </c>
      <c r="B267" s="313"/>
      <c r="C267" s="314"/>
      <c r="D267" s="137" t="s">
        <v>65</v>
      </c>
      <c r="E267" s="138">
        <f t="shared" ref="E267" si="83">E268</f>
        <v>42422.91</v>
      </c>
      <c r="F267" s="138">
        <v>39200</v>
      </c>
      <c r="G267" s="138">
        <v>42500</v>
      </c>
      <c r="H267" s="138">
        <v>27976.22</v>
      </c>
      <c r="I267" s="138"/>
    </row>
    <row r="268" spans="1:9" x14ac:dyDescent="0.35">
      <c r="A268" s="318">
        <v>3121</v>
      </c>
      <c r="B268" s="319"/>
      <c r="C268" s="320"/>
      <c r="D268" s="142" t="s">
        <v>65</v>
      </c>
      <c r="E268" s="143">
        <v>42422.91</v>
      </c>
      <c r="F268" s="143">
        <v>39200</v>
      </c>
      <c r="G268" s="143">
        <v>42500</v>
      </c>
      <c r="H268" s="143">
        <v>27976.22</v>
      </c>
      <c r="I268" s="143"/>
    </row>
    <row r="269" spans="1:9" s="44" customFormat="1" x14ac:dyDescent="0.35">
      <c r="A269" s="312">
        <v>313</v>
      </c>
      <c r="B269" s="313"/>
      <c r="C269" s="314"/>
      <c r="D269" s="137" t="s">
        <v>66</v>
      </c>
      <c r="E269" s="138">
        <v>146048.26999999999</v>
      </c>
      <c r="F269" s="138">
        <v>185300</v>
      </c>
      <c r="G269" s="138">
        <v>198300</v>
      </c>
      <c r="H269" s="138">
        <v>120337.23</v>
      </c>
      <c r="I269" s="138"/>
    </row>
    <row r="270" spans="1:9" x14ac:dyDescent="0.35">
      <c r="A270" s="318">
        <v>3132</v>
      </c>
      <c r="B270" s="319"/>
      <c r="C270" s="320"/>
      <c r="D270" s="142" t="s">
        <v>67</v>
      </c>
      <c r="E270" s="143">
        <v>145811.21</v>
      </c>
      <c r="F270" s="143">
        <v>185300</v>
      </c>
      <c r="G270" s="143">
        <v>198300</v>
      </c>
      <c r="H270" s="143">
        <v>120337.23</v>
      </c>
      <c r="I270" s="143"/>
    </row>
    <row r="271" spans="1:9" ht="20" x14ac:dyDescent="0.35">
      <c r="A271" s="149">
        <v>3132</v>
      </c>
      <c r="B271" s="150"/>
      <c r="C271" s="151"/>
      <c r="D271" s="142" t="s">
        <v>187</v>
      </c>
      <c r="E271" s="143">
        <v>0</v>
      </c>
      <c r="F271" s="143">
        <v>0</v>
      </c>
      <c r="G271" s="143">
        <v>0</v>
      </c>
      <c r="H271" s="143">
        <v>0</v>
      </c>
      <c r="I271" s="143"/>
    </row>
    <row r="272" spans="1:9" ht="20" x14ac:dyDescent="0.35">
      <c r="A272" s="149">
        <v>3133</v>
      </c>
      <c r="B272" s="150"/>
      <c r="C272" s="151"/>
      <c r="D272" s="142" t="s">
        <v>188</v>
      </c>
      <c r="E272" s="143">
        <v>237.06</v>
      </c>
      <c r="F272" s="143">
        <v>0</v>
      </c>
      <c r="G272" s="143">
        <v>0</v>
      </c>
      <c r="H272" s="143">
        <v>0</v>
      </c>
      <c r="I272" s="143"/>
    </row>
    <row r="273" spans="1:9" s="44" customFormat="1" x14ac:dyDescent="0.35">
      <c r="A273" s="312">
        <v>32</v>
      </c>
      <c r="B273" s="313"/>
      <c r="C273" s="314"/>
      <c r="D273" s="137" t="s">
        <v>33</v>
      </c>
      <c r="E273" s="138">
        <v>8069.72</v>
      </c>
      <c r="F273" s="138">
        <v>1988</v>
      </c>
      <c r="G273" s="138">
        <v>2016</v>
      </c>
      <c r="H273" s="138">
        <v>2737.16</v>
      </c>
      <c r="I273" s="138"/>
    </row>
    <row r="274" spans="1:9" s="44" customFormat="1" x14ac:dyDescent="0.35">
      <c r="A274" s="312">
        <v>329</v>
      </c>
      <c r="B274" s="313"/>
      <c r="C274" s="314"/>
      <c r="D274" s="137" t="s">
        <v>73</v>
      </c>
      <c r="E274" s="138">
        <v>8069.72</v>
      </c>
      <c r="F274" s="138">
        <v>1988</v>
      </c>
      <c r="G274" s="138">
        <v>2016</v>
      </c>
      <c r="H274" s="138">
        <v>2737.16</v>
      </c>
      <c r="I274" s="138"/>
    </row>
    <row r="275" spans="1:9" ht="20" x14ac:dyDescent="0.35">
      <c r="A275" s="318">
        <v>3295</v>
      </c>
      <c r="B275" s="319"/>
      <c r="C275" s="320"/>
      <c r="D275" s="142" t="s">
        <v>293</v>
      </c>
      <c r="E275" s="143">
        <v>420</v>
      </c>
      <c r="F275" s="143">
        <v>1988</v>
      </c>
      <c r="G275" s="143">
        <v>2016</v>
      </c>
      <c r="H275" s="143">
        <v>168</v>
      </c>
      <c r="I275" s="143"/>
    </row>
    <row r="276" spans="1:9" x14ac:dyDescent="0.35">
      <c r="A276" s="318">
        <v>3296</v>
      </c>
      <c r="B276" s="319"/>
      <c r="C276" s="320"/>
      <c r="D276" s="142" t="s">
        <v>74</v>
      </c>
      <c r="E276" s="143">
        <v>4959.21</v>
      </c>
      <c r="F276" s="143">
        <v>0</v>
      </c>
      <c r="G276" s="143">
        <v>0</v>
      </c>
      <c r="H276" s="143">
        <v>0</v>
      </c>
      <c r="I276" s="143"/>
    </row>
    <row r="277" spans="1:9" x14ac:dyDescent="0.35">
      <c r="A277" s="235">
        <v>3299</v>
      </c>
      <c r="B277" s="236"/>
      <c r="C277" s="237"/>
      <c r="D277" s="142" t="s">
        <v>73</v>
      </c>
      <c r="E277" s="143">
        <v>2690.51</v>
      </c>
      <c r="F277" s="143"/>
      <c r="G277" s="143"/>
      <c r="H277" s="143">
        <v>2569.16</v>
      </c>
      <c r="I277" s="143"/>
    </row>
    <row r="278" spans="1:9" s="44" customFormat="1" x14ac:dyDescent="0.35">
      <c r="A278" s="312">
        <v>34</v>
      </c>
      <c r="B278" s="313"/>
      <c r="C278" s="314"/>
      <c r="D278" s="137" t="s">
        <v>75</v>
      </c>
      <c r="E278" s="138">
        <v>6775.27</v>
      </c>
      <c r="F278" s="138">
        <v>0</v>
      </c>
      <c r="G278" s="143">
        <v>0</v>
      </c>
      <c r="H278" s="143">
        <v>0</v>
      </c>
      <c r="I278" s="143"/>
    </row>
    <row r="279" spans="1:9" s="44" customFormat="1" x14ac:dyDescent="0.35">
      <c r="A279" s="312">
        <v>343</v>
      </c>
      <c r="B279" s="313"/>
      <c r="C279" s="314"/>
      <c r="D279" s="137" t="s">
        <v>76</v>
      </c>
      <c r="E279" s="138">
        <v>6775.27</v>
      </c>
      <c r="F279" s="138">
        <v>0</v>
      </c>
      <c r="G279" s="143">
        <v>0</v>
      </c>
      <c r="H279" s="143">
        <v>0</v>
      </c>
      <c r="I279" s="143"/>
    </row>
    <row r="280" spans="1:9" s="44" customFormat="1" x14ac:dyDescent="0.35">
      <c r="A280" s="318">
        <v>3433</v>
      </c>
      <c r="B280" s="319"/>
      <c r="C280" s="320"/>
      <c r="D280" s="142" t="s">
        <v>77</v>
      </c>
      <c r="E280" s="143">
        <v>6775.27</v>
      </c>
      <c r="F280" s="143">
        <v>0</v>
      </c>
      <c r="G280" s="143">
        <v>0</v>
      </c>
      <c r="H280" s="143">
        <v>0</v>
      </c>
      <c r="I280" s="143"/>
    </row>
    <row r="281" spans="1:9" s="44" customFormat="1" x14ac:dyDescent="0.35">
      <c r="A281" s="232">
        <v>38</v>
      </c>
      <c r="B281" s="236"/>
      <c r="C281" s="237"/>
      <c r="D281" s="238" t="s">
        <v>287</v>
      </c>
      <c r="E281" s="138">
        <v>856.9</v>
      </c>
      <c r="F281" s="138">
        <v>901.83</v>
      </c>
      <c r="G281" s="138">
        <v>980</v>
      </c>
      <c r="H281" s="138">
        <v>905.52</v>
      </c>
      <c r="I281" s="138"/>
    </row>
    <row r="282" spans="1:9" s="44" customFormat="1" x14ac:dyDescent="0.35">
      <c r="A282" s="232">
        <v>381</v>
      </c>
      <c r="B282" s="236"/>
      <c r="C282" s="237"/>
      <c r="D282" s="142" t="s">
        <v>288</v>
      </c>
      <c r="E282" s="143">
        <v>856.9</v>
      </c>
      <c r="F282" s="138">
        <v>901.83</v>
      </c>
      <c r="G282" s="138">
        <v>980</v>
      </c>
      <c r="H282" s="138">
        <v>905.52</v>
      </c>
      <c r="I282" s="138"/>
    </row>
    <row r="283" spans="1:9" x14ac:dyDescent="0.35">
      <c r="A283" s="235">
        <v>3812</v>
      </c>
      <c r="B283" s="236"/>
      <c r="C283" s="237"/>
      <c r="D283" s="142" t="s">
        <v>289</v>
      </c>
      <c r="E283" s="143">
        <v>856.9</v>
      </c>
      <c r="F283" s="143">
        <v>901.83</v>
      </c>
      <c r="G283" s="138">
        <v>980</v>
      </c>
      <c r="H283" s="138">
        <v>905.52</v>
      </c>
      <c r="I283" s="138"/>
    </row>
    <row r="284" spans="1:9" ht="47.25" customHeight="1" x14ac:dyDescent="0.35">
      <c r="A284" s="327" t="s">
        <v>193</v>
      </c>
      <c r="B284" s="328"/>
      <c r="C284" s="329"/>
      <c r="D284" s="148" t="s">
        <v>194</v>
      </c>
      <c r="E284" s="147">
        <f t="shared" ref="E284:E285" si="84">E285</f>
        <v>26772.240000000002</v>
      </c>
      <c r="F284" s="147">
        <v>22000</v>
      </c>
      <c r="G284" s="147">
        <v>0</v>
      </c>
      <c r="H284" s="147">
        <v>0</v>
      </c>
      <c r="I284" s="147"/>
    </row>
    <row r="285" spans="1:9" x14ac:dyDescent="0.35">
      <c r="A285" s="324" t="s">
        <v>195</v>
      </c>
      <c r="B285" s="325"/>
      <c r="C285" s="326"/>
      <c r="D285" s="155" t="s">
        <v>190</v>
      </c>
      <c r="E285" s="136">
        <f t="shared" si="84"/>
        <v>26772.240000000002</v>
      </c>
      <c r="F285" s="136">
        <v>22000</v>
      </c>
      <c r="G285" s="136">
        <v>0</v>
      </c>
      <c r="H285" s="136">
        <v>0</v>
      </c>
      <c r="I285" s="136"/>
    </row>
    <row r="286" spans="1:9" x14ac:dyDescent="0.35">
      <c r="A286" s="187">
        <v>3</v>
      </c>
      <c r="B286" s="153"/>
      <c r="C286" s="154"/>
      <c r="D286" s="156" t="s">
        <v>20</v>
      </c>
      <c r="E286" s="138">
        <v>26772.240000000002</v>
      </c>
      <c r="F286" s="138">
        <v>12000</v>
      </c>
      <c r="G286" s="138">
        <v>0</v>
      </c>
      <c r="H286" s="138">
        <v>0</v>
      </c>
      <c r="I286" s="138"/>
    </row>
    <row r="287" spans="1:9" x14ac:dyDescent="0.35">
      <c r="A287" s="152">
        <v>31</v>
      </c>
      <c r="B287" s="153"/>
      <c r="C287" s="154"/>
      <c r="D287" s="156" t="s">
        <v>21</v>
      </c>
      <c r="E287" s="138">
        <v>21922.93</v>
      </c>
      <c r="F287" s="138">
        <v>3500</v>
      </c>
      <c r="G287" s="138">
        <v>0</v>
      </c>
      <c r="H287" s="138">
        <v>0</v>
      </c>
      <c r="I287" s="138"/>
    </row>
    <row r="288" spans="1:9" x14ac:dyDescent="0.35">
      <c r="A288" s="152">
        <v>311</v>
      </c>
      <c r="B288" s="153"/>
      <c r="C288" s="154"/>
      <c r="D288" s="156" t="s">
        <v>137</v>
      </c>
      <c r="E288" s="138">
        <v>21922.93</v>
      </c>
      <c r="F288" s="138">
        <v>0</v>
      </c>
      <c r="G288" s="138">
        <v>0</v>
      </c>
      <c r="H288" s="138">
        <v>0</v>
      </c>
      <c r="I288" s="138"/>
    </row>
    <row r="289" spans="1:9" x14ac:dyDescent="0.35">
      <c r="A289" s="149">
        <v>3111</v>
      </c>
      <c r="B289" s="150"/>
      <c r="C289" s="151"/>
      <c r="D289" s="142" t="s">
        <v>64</v>
      </c>
      <c r="E289" s="143">
        <v>21922.93</v>
      </c>
      <c r="F289" s="143">
        <v>0</v>
      </c>
      <c r="G289" s="143">
        <v>0</v>
      </c>
      <c r="H289" s="143">
        <v>0</v>
      </c>
      <c r="I289" s="143"/>
    </row>
    <row r="290" spans="1:9" x14ac:dyDescent="0.35">
      <c r="A290" s="152">
        <v>312</v>
      </c>
      <c r="B290" s="153"/>
      <c r="C290" s="154"/>
      <c r="D290" s="156" t="s">
        <v>65</v>
      </c>
      <c r="E290" s="138">
        <v>300</v>
      </c>
      <c r="F290" s="138">
        <v>3500</v>
      </c>
      <c r="G290" s="138">
        <v>0</v>
      </c>
      <c r="H290" s="138">
        <v>0</v>
      </c>
      <c r="I290" s="138"/>
    </row>
    <row r="291" spans="1:9" x14ac:dyDescent="0.35">
      <c r="A291" s="149">
        <v>3121</v>
      </c>
      <c r="B291" s="150"/>
      <c r="C291" s="151"/>
      <c r="D291" s="142" t="s">
        <v>65</v>
      </c>
      <c r="E291" s="143">
        <v>300</v>
      </c>
      <c r="F291" s="143">
        <v>3500</v>
      </c>
      <c r="G291" s="143">
        <v>0</v>
      </c>
      <c r="H291" s="143">
        <v>0</v>
      </c>
      <c r="I291" s="143"/>
    </row>
    <row r="292" spans="1:9" x14ac:dyDescent="0.35">
      <c r="A292" s="152">
        <v>313</v>
      </c>
      <c r="B292" s="153"/>
      <c r="C292" s="154"/>
      <c r="D292" s="156" t="s">
        <v>66</v>
      </c>
      <c r="E292" s="138">
        <v>3617.31</v>
      </c>
      <c r="F292" s="138">
        <v>0</v>
      </c>
      <c r="G292" s="138">
        <v>0</v>
      </c>
      <c r="H292" s="138">
        <v>0</v>
      </c>
      <c r="I292" s="138"/>
    </row>
    <row r="293" spans="1:9" x14ac:dyDescent="0.35">
      <c r="A293" s="149">
        <v>3132</v>
      </c>
      <c r="B293" s="150"/>
      <c r="C293" s="151"/>
      <c r="D293" s="142" t="s">
        <v>67</v>
      </c>
      <c r="E293" s="143">
        <v>3617.31</v>
      </c>
      <c r="F293" s="143">
        <v>0</v>
      </c>
      <c r="G293" s="143">
        <v>0</v>
      </c>
      <c r="H293" s="143">
        <v>0</v>
      </c>
      <c r="I293" s="143"/>
    </row>
    <row r="294" spans="1:9" x14ac:dyDescent="0.35">
      <c r="A294" s="312">
        <v>32</v>
      </c>
      <c r="B294" s="313"/>
      <c r="C294" s="314"/>
      <c r="D294" s="156" t="s">
        <v>33</v>
      </c>
      <c r="E294" s="138">
        <v>812</v>
      </c>
      <c r="F294" s="138">
        <v>8500</v>
      </c>
      <c r="G294" s="138">
        <v>0</v>
      </c>
      <c r="H294" s="138">
        <v>0</v>
      </c>
      <c r="I294" s="138"/>
    </row>
    <row r="295" spans="1:9" x14ac:dyDescent="0.35">
      <c r="A295" s="312">
        <v>321</v>
      </c>
      <c r="B295" s="313"/>
      <c r="C295" s="314"/>
      <c r="D295" s="156" t="s">
        <v>68</v>
      </c>
      <c r="E295" s="138">
        <v>812</v>
      </c>
      <c r="F295" s="138">
        <v>0</v>
      </c>
      <c r="G295" s="138">
        <v>0</v>
      </c>
      <c r="H295" s="138">
        <v>0</v>
      </c>
      <c r="I295" s="138"/>
    </row>
    <row r="296" spans="1:9" x14ac:dyDescent="0.35">
      <c r="A296" s="318">
        <v>3211</v>
      </c>
      <c r="B296" s="319"/>
      <c r="C296" s="320"/>
      <c r="D296" s="142" t="s">
        <v>78</v>
      </c>
      <c r="E296" s="143">
        <v>812</v>
      </c>
      <c r="F296" s="143">
        <v>0</v>
      </c>
      <c r="G296" s="143">
        <v>0</v>
      </c>
      <c r="H296" s="143">
        <v>0</v>
      </c>
      <c r="I296" s="143"/>
    </row>
    <row r="297" spans="1:9" x14ac:dyDescent="0.35">
      <c r="A297" s="244">
        <v>3299</v>
      </c>
      <c r="B297" s="245"/>
      <c r="C297" s="246"/>
      <c r="D297" s="142" t="s">
        <v>73</v>
      </c>
      <c r="E297" s="143"/>
      <c r="F297" s="143">
        <v>3500</v>
      </c>
      <c r="G297" s="143"/>
      <c r="H297" s="143"/>
      <c r="I297" s="143"/>
    </row>
    <row r="298" spans="1:9" x14ac:dyDescent="0.35">
      <c r="A298" s="243">
        <v>323</v>
      </c>
      <c r="B298" s="245"/>
      <c r="C298" s="246"/>
      <c r="D298" s="242" t="s">
        <v>83</v>
      </c>
      <c r="E298" s="138">
        <v>120</v>
      </c>
      <c r="F298" s="138">
        <v>5000</v>
      </c>
      <c r="G298" s="143"/>
      <c r="H298" s="143"/>
      <c r="I298" s="143"/>
    </row>
    <row r="299" spans="1:9" x14ac:dyDescent="0.35">
      <c r="A299" s="318">
        <v>3231</v>
      </c>
      <c r="B299" s="319"/>
      <c r="C299" s="320"/>
      <c r="D299" s="142" t="s">
        <v>290</v>
      </c>
      <c r="E299" s="143">
        <v>120</v>
      </c>
      <c r="F299" s="143">
        <v>0</v>
      </c>
      <c r="G299" s="143">
        <v>0</v>
      </c>
      <c r="H299" s="143">
        <v>0</v>
      </c>
      <c r="I299" s="143"/>
    </row>
    <row r="300" spans="1:9" ht="17.25" customHeight="1" x14ac:dyDescent="0.35">
      <c r="A300" s="244">
        <v>3232</v>
      </c>
      <c r="B300" s="245"/>
      <c r="C300" s="246"/>
      <c r="D300" s="142" t="s">
        <v>125</v>
      </c>
      <c r="E300" s="143"/>
      <c r="F300" s="143">
        <v>5000</v>
      </c>
      <c r="G300" s="143">
        <v>0</v>
      </c>
      <c r="H300" s="143">
        <v>0</v>
      </c>
      <c r="I300" s="143"/>
    </row>
    <row r="301" spans="1:9" ht="21" x14ac:dyDescent="0.35">
      <c r="A301" s="312">
        <v>42</v>
      </c>
      <c r="B301" s="313"/>
      <c r="C301" s="314"/>
      <c r="D301" s="242" t="s">
        <v>43</v>
      </c>
      <c r="E301" s="138">
        <v>0</v>
      </c>
      <c r="F301" s="138">
        <v>10000</v>
      </c>
      <c r="G301" s="143">
        <v>0</v>
      </c>
      <c r="H301" s="138">
        <v>5909.92</v>
      </c>
      <c r="I301" s="143"/>
    </row>
    <row r="302" spans="1:9" x14ac:dyDescent="0.35">
      <c r="A302" s="312">
        <v>422</v>
      </c>
      <c r="B302" s="313"/>
      <c r="C302" s="314"/>
      <c r="D302" s="242" t="s">
        <v>85</v>
      </c>
      <c r="E302" s="138"/>
      <c r="F302" s="143">
        <v>10000</v>
      </c>
      <c r="G302" s="143">
        <v>0</v>
      </c>
      <c r="H302" s="138">
        <v>5909.92</v>
      </c>
      <c r="I302" s="143"/>
    </row>
    <row r="303" spans="1:9" x14ac:dyDescent="0.35">
      <c r="A303" s="318">
        <v>4221</v>
      </c>
      <c r="B303" s="319"/>
      <c r="C303" s="320"/>
      <c r="D303" s="142" t="s">
        <v>86</v>
      </c>
      <c r="E303" s="143">
        <v>0</v>
      </c>
      <c r="F303" s="143">
        <v>10000</v>
      </c>
      <c r="G303" s="143">
        <v>0</v>
      </c>
      <c r="H303" s="143">
        <v>0</v>
      </c>
      <c r="I303" s="143"/>
    </row>
    <row r="304" spans="1:9" x14ac:dyDescent="0.35">
      <c r="A304" s="327" t="s">
        <v>193</v>
      </c>
      <c r="B304" s="328"/>
      <c r="C304" s="329"/>
      <c r="D304" s="148" t="s">
        <v>246</v>
      </c>
      <c r="E304" s="147">
        <f t="shared" ref="E304" si="85">E305</f>
        <v>34022.9</v>
      </c>
      <c r="F304" s="147">
        <v>50547</v>
      </c>
      <c r="G304" s="147">
        <v>40500</v>
      </c>
      <c r="H304" s="147">
        <v>51807.989000000001</v>
      </c>
      <c r="I304" s="147">
        <v>127</v>
      </c>
    </row>
    <row r="305" spans="1:9" ht="15" customHeight="1" x14ac:dyDescent="0.35">
      <c r="A305" s="324" t="s">
        <v>195</v>
      </c>
      <c r="B305" s="325"/>
      <c r="C305" s="326"/>
      <c r="D305" s="155" t="s">
        <v>190</v>
      </c>
      <c r="E305" s="136">
        <v>34022.9</v>
      </c>
      <c r="F305" s="136">
        <v>50547</v>
      </c>
      <c r="G305" s="136">
        <v>40500</v>
      </c>
      <c r="H305" s="136">
        <v>51807.99</v>
      </c>
      <c r="I305" s="136">
        <v>127</v>
      </c>
    </row>
    <row r="306" spans="1:9" x14ac:dyDescent="0.35">
      <c r="A306" s="312">
        <v>32</v>
      </c>
      <c r="B306" s="313"/>
      <c r="C306" s="314"/>
      <c r="D306" s="156" t="s">
        <v>33</v>
      </c>
      <c r="E306" s="138">
        <v>29469.52</v>
      </c>
      <c r="F306" s="138">
        <v>50547</v>
      </c>
      <c r="G306" s="138">
        <v>40500</v>
      </c>
      <c r="H306" s="138">
        <v>51807.99</v>
      </c>
      <c r="I306" s="138"/>
    </row>
    <row r="307" spans="1:9" ht="15" customHeight="1" x14ac:dyDescent="0.35">
      <c r="A307" s="312">
        <v>321</v>
      </c>
      <c r="B307" s="313"/>
      <c r="C307" s="314"/>
      <c r="D307" s="156" t="s">
        <v>68</v>
      </c>
      <c r="E307" s="138">
        <v>0</v>
      </c>
      <c r="F307" s="138">
        <v>49547</v>
      </c>
      <c r="G307" s="138">
        <v>500</v>
      </c>
      <c r="H307" s="138">
        <v>0</v>
      </c>
      <c r="I307" s="138"/>
    </row>
    <row r="308" spans="1:9" ht="15" customHeight="1" x14ac:dyDescent="0.35">
      <c r="A308" s="318">
        <v>3211</v>
      </c>
      <c r="B308" s="319"/>
      <c r="C308" s="320"/>
      <c r="D308" s="142" t="s">
        <v>78</v>
      </c>
      <c r="E308" s="143">
        <v>0</v>
      </c>
      <c r="F308" s="143">
        <v>49547</v>
      </c>
      <c r="G308" s="143">
        <v>500</v>
      </c>
      <c r="H308" s="143">
        <v>0</v>
      </c>
      <c r="I308" s="143"/>
    </row>
    <row r="309" spans="1:9" ht="19.5" customHeight="1" x14ac:dyDescent="0.35">
      <c r="A309" s="187">
        <v>329</v>
      </c>
      <c r="B309" s="188"/>
      <c r="C309" s="189"/>
      <c r="D309" s="193" t="s">
        <v>73</v>
      </c>
      <c r="E309" s="138">
        <v>29469.52</v>
      </c>
      <c r="F309" s="143">
        <v>0</v>
      </c>
      <c r="G309" s="138">
        <v>40000</v>
      </c>
      <c r="H309" s="138">
        <v>51807.99</v>
      </c>
      <c r="I309" s="138"/>
    </row>
    <row r="310" spans="1:9" x14ac:dyDescent="0.35">
      <c r="A310" s="318">
        <v>3299</v>
      </c>
      <c r="B310" s="319"/>
      <c r="C310" s="320"/>
      <c r="D310" s="142" t="s">
        <v>73</v>
      </c>
      <c r="E310" s="143">
        <v>29469.52</v>
      </c>
      <c r="F310" s="143">
        <v>1000</v>
      </c>
      <c r="G310" s="143">
        <v>40000</v>
      </c>
      <c r="H310" s="143">
        <v>51807.99</v>
      </c>
      <c r="I310" s="143"/>
    </row>
    <row r="311" spans="1:9" x14ac:dyDescent="0.35">
      <c r="A311" s="315">
        <v>4</v>
      </c>
      <c r="B311" s="316"/>
      <c r="C311" s="317"/>
      <c r="D311" s="238" t="s">
        <v>22</v>
      </c>
      <c r="E311" s="138">
        <v>4553.38</v>
      </c>
      <c r="F311" s="143">
        <v>0</v>
      </c>
      <c r="G311" s="143">
        <v>0</v>
      </c>
      <c r="H311" s="143">
        <v>0</v>
      </c>
      <c r="I311" s="143"/>
    </row>
    <row r="312" spans="1:9" ht="21" x14ac:dyDescent="0.35">
      <c r="A312" s="312">
        <v>42</v>
      </c>
      <c r="B312" s="313"/>
      <c r="C312" s="314"/>
      <c r="D312" s="238" t="s">
        <v>43</v>
      </c>
      <c r="E312" s="138">
        <v>4553.38</v>
      </c>
      <c r="F312" s="143">
        <v>0</v>
      </c>
      <c r="G312" s="143">
        <v>0</v>
      </c>
      <c r="H312" s="143">
        <v>0</v>
      </c>
      <c r="I312" s="143"/>
    </row>
    <row r="313" spans="1:9" x14ac:dyDescent="0.35">
      <c r="A313" s="312">
        <v>422</v>
      </c>
      <c r="B313" s="313"/>
      <c r="C313" s="314"/>
      <c r="D313" s="238" t="s">
        <v>85</v>
      </c>
      <c r="E313" s="138">
        <v>4553.38</v>
      </c>
      <c r="F313" s="143">
        <v>0</v>
      </c>
      <c r="G313" s="143">
        <v>0</v>
      </c>
      <c r="H313" s="143">
        <v>0</v>
      </c>
      <c r="I313" s="143"/>
    </row>
    <row r="314" spans="1:9" x14ac:dyDescent="0.35">
      <c r="A314" s="318">
        <v>42211</v>
      </c>
      <c r="B314" s="319"/>
      <c r="C314" s="320"/>
      <c r="D314" s="142" t="s">
        <v>208</v>
      </c>
      <c r="E314" s="143">
        <v>4553.38</v>
      </c>
      <c r="F314" s="143">
        <v>0</v>
      </c>
      <c r="G314" s="143">
        <v>0</v>
      </c>
      <c r="H314" s="143">
        <v>0</v>
      </c>
      <c r="I314" s="143"/>
    </row>
    <row r="315" spans="1:9" s="44" customFormat="1" x14ac:dyDescent="0.35">
      <c r="A315" s="327" t="s">
        <v>130</v>
      </c>
      <c r="B315" s="328"/>
      <c r="C315" s="329"/>
      <c r="D315" s="146" t="s">
        <v>131</v>
      </c>
      <c r="E315" s="147">
        <f t="shared" ref="E315:E317" si="86">E316</f>
        <v>460</v>
      </c>
      <c r="F315" s="147">
        <v>699</v>
      </c>
      <c r="G315" s="147">
        <v>699</v>
      </c>
      <c r="H315" s="147">
        <v>407.44</v>
      </c>
      <c r="I315" s="147">
        <v>58</v>
      </c>
    </row>
    <row r="316" spans="1:9" s="44" customFormat="1" x14ac:dyDescent="0.35">
      <c r="A316" s="324" t="s">
        <v>186</v>
      </c>
      <c r="B316" s="325"/>
      <c r="C316" s="326"/>
      <c r="D316" s="135" t="s">
        <v>190</v>
      </c>
      <c r="E316" s="136">
        <f t="shared" si="86"/>
        <v>460</v>
      </c>
      <c r="F316" s="136">
        <v>699</v>
      </c>
      <c r="G316" s="136">
        <v>699</v>
      </c>
      <c r="H316" s="136">
        <v>407.44</v>
      </c>
      <c r="I316" s="136">
        <v>58</v>
      </c>
    </row>
    <row r="317" spans="1:9" s="44" customFormat="1" x14ac:dyDescent="0.35">
      <c r="A317" s="315">
        <v>3</v>
      </c>
      <c r="B317" s="316"/>
      <c r="C317" s="317"/>
      <c r="D317" s="137" t="s">
        <v>20</v>
      </c>
      <c r="E317" s="138">
        <f t="shared" si="86"/>
        <v>460</v>
      </c>
      <c r="F317" s="138">
        <v>699</v>
      </c>
      <c r="G317" s="138">
        <v>699</v>
      </c>
      <c r="H317" s="138">
        <v>0</v>
      </c>
      <c r="I317" s="138"/>
    </row>
    <row r="318" spans="1:9" s="44" customFormat="1" x14ac:dyDescent="0.35">
      <c r="A318" s="312">
        <v>32</v>
      </c>
      <c r="B318" s="313"/>
      <c r="C318" s="314"/>
      <c r="D318" s="137" t="s">
        <v>33</v>
      </c>
      <c r="E318" s="138">
        <f t="shared" ref="E318" si="87">E319+E321+E323</f>
        <v>460</v>
      </c>
      <c r="F318" s="138">
        <v>699</v>
      </c>
      <c r="G318" s="138">
        <v>699</v>
      </c>
      <c r="H318" s="138">
        <v>0</v>
      </c>
      <c r="I318" s="138"/>
    </row>
    <row r="319" spans="1:9" s="44" customFormat="1" x14ac:dyDescent="0.35">
      <c r="A319" s="312">
        <v>321</v>
      </c>
      <c r="B319" s="313"/>
      <c r="C319" s="314"/>
      <c r="D319" s="137" t="s">
        <v>68</v>
      </c>
      <c r="E319" s="138">
        <f t="shared" ref="E319" si="88">E320</f>
        <v>0</v>
      </c>
      <c r="F319" s="138">
        <v>90</v>
      </c>
      <c r="G319" s="138">
        <v>90</v>
      </c>
      <c r="H319" s="138">
        <v>0</v>
      </c>
      <c r="I319" s="138"/>
    </row>
    <row r="320" spans="1:9" x14ac:dyDescent="0.35">
      <c r="A320" s="318">
        <v>3211</v>
      </c>
      <c r="B320" s="319"/>
      <c r="C320" s="320"/>
      <c r="D320" s="142" t="s">
        <v>78</v>
      </c>
      <c r="E320" s="143"/>
      <c r="F320" s="143">
        <v>90</v>
      </c>
      <c r="G320" s="143">
        <v>90</v>
      </c>
      <c r="H320" s="143">
        <v>0</v>
      </c>
      <c r="I320" s="143"/>
    </row>
    <row r="321" spans="1:9" s="44" customFormat="1" x14ac:dyDescent="0.35">
      <c r="A321" s="312">
        <v>323</v>
      </c>
      <c r="B321" s="313"/>
      <c r="C321" s="314"/>
      <c r="D321" s="137" t="s">
        <v>83</v>
      </c>
      <c r="E321" s="138">
        <f t="shared" ref="E321" si="89">E322</f>
        <v>0</v>
      </c>
      <c r="F321" s="138">
        <v>100</v>
      </c>
      <c r="G321" s="138">
        <v>100</v>
      </c>
      <c r="H321" s="138">
        <v>0</v>
      </c>
      <c r="I321" s="138"/>
    </row>
    <row r="322" spans="1:9" x14ac:dyDescent="0.35">
      <c r="A322" s="318">
        <v>3237</v>
      </c>
      <c r="B322" s="319"/>
      <c r="C322" s="320"/>
      <c r="D322" s="142" t="s">
        <v>84</v>
      </c>
      <c r="E322" s="143"/>
      <c r="F322" s="143">
        <v>100</v>
      </c>
      <c r="G322" s="143">
        <v>100</v>
      </c>
      <c r="H322" s="143">
        <v>0</v>
      </c>
      <c r="I322" s="143"/>
    </row>
    <row r="323" spans="1:9" s="44" customFormat="1" x14ac:dyDescent="0.35">
      <c r="A323" s="312">
        <v>329</v>
      </c>
      <c r="B323" s="313"/>
      <c r="C323" s="314"/>
      <c r="D323" s="137" t="s">
        <v>73</v>
      </c>
      <c r="E323" s="138">
        <v>460</v>
      </c>
      <c r="F323" s="138">
        <v>509</v>
      </c>
      <c r="G323" s="138">
        <v>509</v>
      </c>
      <c r="H323" s="138">
        <v>407.44</v>
      </c>
      <c r="I323" s="138"/>
    </row>
    <row r="324" spans="1:9" x14ac:dyDescent="0.35">
      <c r="A324" s="318">
        <v>3299</v>
      </c>
      <c r="B324" s="319"/>
      <c r="C324" s="320"/>
      <c r="D324" s="142" t="s">
        <v>73</v>
      </c>
      <c r="E324" s="143">
        <v>460</v>
      </c>
      <c r="F324" s="143">
        <v>509</v>
      </c>
      <c r="G324" s="143">
        <v>509</v>
      </c>
      <c r="H324" s="143">
        <v>407.44</v>
      </c>
      <c r="I324" s="143"/>
    </row>
    <row r="325" spans="1:9" s="44" customFormat="1" ht="15" customHeight="1" x14ac:dyDescent="0.35">
      <c r="A325" s="327" t="s">
        <v>150</v>
      </c>
      <c r="B325" s="328"/>
      <c r="C325" s="329"/>
      <c r="D325" s="255" t="s">
        <v>175</v>
      </c>
      <c r="E325" s="147">
        <v>1127.1500000000001</v>
      </c>
      <c r="F325" s="147">
        <v>3160</v>
      </c>
      <c r="G325" s="147">
        <v>4660</v>
      </c>
      <c r="H325" s="147">
        <v>3523.4</v>
      </c>
      <c r="I325" s="147">
        <v>75</v>
      </c>
    </row>
    <row r="326" spans="1:9" s="44" customFormat="1" x14ac:dyDescent="0.35">
      <c r="A326" s="324" t="s">
        <v>198</v>
      </c>
      <c r="B326" s="325"/>
      <c r="C326" s="326"/>
      <c r="D326" s="135" t="s">
        <v>200</v>
      </c>
      <c r="E326" s="136">
        <v>1127.1500000000001</v>
      </c>
      <c r="F326" s="136">
        <v>3160</v>
      </c>
      <c r="G326" s="136">
        <v>3160</v>
      </c>
      <c r="H326" s="136">
        <v>3523.4</v>
      </c>
      <c r="I326" s="136">
        <v>75</v>
      </c>
    </row>
    <row r="327" spans="1:9" s="44" customFormat="1" x14ac:dyDescent="0.35">
      <c r="A327" s="315">
        <v>3</v>
      </c>
      <c r="B327" s="316"/>
      <c r="C327" s="317"/>
      <c r="D327" s="137" t="s">
        <v>20</v>
      </c>
      <c r="E327" s="138">
        <f t="shared" ref="E327" si="90">E328</f>
        <v>1127.1500000000001</v>
      </c>
      <c r="F327" s="138">
        <v>3160</v>
      </c>
      <c r="G327" s="138">
        <v>3160</v>
      </c>
      <c r="H327" s="138">
        <v>3523.4</v>
      </c>
      <c r="I327" s="138"/>
    </row>
    <row r="328" spans="1:9" s="44" customFormat="1" x14ac:dyDescent="0.35">
      <c r="A328" s="312">
        <v>32</v>
      </c>
      <c r="B328" s="313"/>
      <c r="C328" s="314"/>
      <c r="D328" s="137" t="s">
        <v>33</v>
      </c>
      <c r="E328" s="138">
        <f>E329+E335+E339</f>
        <v>1127.1500000000001</v>
      </c>
      <c r="F328" s="138">
        <v>0</v>
      </c>
      <c r="G328" s="138">
        <v>0</v>
      </c>
      <c r="H328" s="138">
        <v>0</v>
      </c>
      <c r="I328" s="138"/>
    </row>
    <row r="329" spans="1:9" s="44" customFormat="1" x14ac:dyDescent="0.35">
      <c r="A329" s="312">
        <v>321</v>
      </c>
      <c r="B329" s="313"/>
      <c r="C329" s="314"/>
      <c r="D329" s="137" t="s">
        <v>68</v>
      </c>
      <c r="E329" s="138"/>
      <c r="F329" s="138">
        <v>350</v>
      </c>
      <c r="G329" s="138">
        <v>350</v>
      </c>
      <c r="H329" s="138">
        <v>135</v>
      </c>
      <c r="I329" s="138"/>
    </row>
    <row r="330" spans="1:9" x14ac:dyDescent="0.35">
      <c r="A330" s="318">
        <v>3211</v>
      </c>
      <c r="B330" s="319"/>
      <c r="C330" s="320"/>
      <c r="D330" s="142" t="s">
        <v>78</v>
      </c>
      <c r="E330" s="143"/>
      <c r="F330" s="143">
        <v>150</v>
      </c>
      <c r="G330" s="143">
        <v>150</v>
      </c>
      <c r="H330" s="143">
        <v>135</v>
      </c>
      <c r="I330" s="143"/>
    </row>
    <row r="331" spans="1:9" x14ac:dyDescent="0.35">
      <c r="A331" s="149">
        <v>3213</v>
      </c>
      <c r="B331" s="150"/>
      <c r="C331" s="151"/>
      <c r="D331" s="142" t="s">
        <v>201</v>
      </c>
      <c r="E331" s="143"/>
      <c r="F331" s="143">
        <v>200</v>
      </c>
      <c r="G331" s="143">
        <v>200</v>
      </c>
      <c r="H331" s="143">
        <v>0</v>
      </c>
      <c r="I331" s="143"/>
    </row>
    <row r="332" spans="1:9" x14ac:dyDescent="0.35">
      <c r="A332" s="152">
        <v>322</v>
      </c>
      <c r="B332" s="153"/>
      <c r="C332" s="154"/>
      <c r="D332" s="156" t="s">
        <v>70</v>
      </c>
      <c r="E332" s="143"/>
      <c r="F332" s="143"/>
      <c r="G332" s="143"/>
      <c r="H332" s="143"/>
      <c r="I332" s="143"/>
    </row>
    <row r="333" spans="1:9" x14ac:dyDescent="0.35">
      <c r="A333" s="149">
        <v>3225</v>
      </c>
      <c r="B333" s="150"/>
      <c r="C333" s="151"/>
      <c r="D333" s="142" t="s">
        <v>117</v>
      </c>
      <c r="E333" s="143"/>
      <c r="F333" s="143"/>
      <c r="G333" s="143"/>
      <c r="H333" s="143"/>
      <c r="I333" s="143"/>
    </row>
    <row r="334" spans="1:9" x14ac:dyDescent="0.35">
      <c r="A334" s="149">
        <v>3227</v>
      </c>
      <c r="B334" s="150"/>
      <c r="C334" s="151"/>
      <c r="D334" s="142" t="s">
        <v>118</v>
      </c>
      <c r="E334" s="143"/>
      <c r="F334" s="143"/>
      <c r="G334" s="143"/>
      <c r="H334" s="143"/>
      <c r="I334" s="143"/>
    </row>
    <row r="335" spans="1:9" s="44" customFormat="1" x14ac:dyDescent="0.35">
      <c r="A335" s="312">
        <v>323</v>
      </c>
      <c r="B335" s="313"/>
      <c r="C335" s="314"/>
      <c r="D335" s="137" t="s">
        <v>83</v>
      </c>
      <c r="E335" s="138">
        <f t="shared" ref="E335" si="91">E336+E337+E338</f>
        <v>0</v>
      </c>
      <c r="F335" s="138">
        <v>100</v>
      </c>
      <c r="G335" s="138">
        <v>100</v>
      </c>
      <c r="H335" s="138">
        <v>89.58</v>
      </c>
      <c r="I335" s="138"/>
    </row>
    <row r="336" spans="1:9" x14ac:dyDescent="0.35">
      <c r="A336" s="318">
        <v>3231</v>
      </c>
      <c r="B336" s="319"/>
      <c r="C336" s="320"/>
      <c r="D336" s="142" t="s">
        <v>119</v>
      </c>
      <c r="E336" s="143"/>
      <c r="F336" s="143"/>
      <c r="G336" s="143"/>
      <c r="H336" s="143"/>
      <c r="I336" s="143"/>
    </row>
    <row r="337" spans="1:9" x14ac:dyDescent="0.35">
      <c r="A337" s="318">
        <v>3237</v>
      </c>
      <c r="B337" s="319"/>
      <c r="C337" s="320"/>
      <c r="D337" s="142" t="s">
        <v>84</v>
      </c>
      <c r="E337" s="143"/>
      <c r="F337" s="143">
        <v>100</v>
      </c>
      <c r="G337" s="143">
        <v>100</v>
      </c>
      <c r="H337" s="143">
        <v>89.58</v>
      </c>
      <c r="I337" s="143"/>
    </row>
    <row r="338" spans="1:9" x14ac:dyDescent="0.35">
      <c r="A338" s="318">
        <v>3239</v>
      </c>
      <c r="B338" s="319"/>
      <c r="C338" s="320"/>
      <c r="D338" s="142" t="s">
        <v>101</v>
      </c>
      <c r="E338" s="143"/>
      <c r="F338" s="143"/>
      <c r="G338" s="143"/>
      <c r="H338" s="143"/>
      <c r="I338" s="143"/>
    </row>
    <row r="339" spans="1:9" s="44" customFormat="1" x14ac:dyDescent="0.35">
      <c r="A339" s="312">
        <v>329</v>
      </c>
      <c r="B339" s="313"/>
      <c r="C339" s="314"/>
      <c r="D339" s="137" t="s">
        <v>73</v>
      </c>
      <c r="E339" s="138">
        <v>1127.1500000000001</v>
      </c>
      <c r="F339" s="138">
        <v>2710</v>
      </c>
      <c r="G339" s="138">
        <v>2710</v>
      </c>
      <c r="H339" s="138">
        <v>3298.82</v>
      </c>
      <c r="I339" s="138"/>
    </row>
    <row r="340" spans="1:9" x14ac:dyDescent="0.35">
      <c r="A340" s="318">
        <v>3299</v>
      </c>
      <c r="B340" s="319"/>
      <c r="C340" s="320"/>
      <c r="D340" s="142" t="s">
        <v>73</v>
      </c>
      <c r="E340" s="143">
        <v>1127.1500000000001</v>
      </c>
      <c r="F340" s="143">
        <v>2710</v>
      </c>
      <c r="G340" s="143">
        <v>2710</v>
      </c>
      <c r="H340" s="143">
        <v>3298.82</v>
      </c>
      <c r="I340" s="143"/>
    </row>
    <row r="341" spans="1:9" s="44" customFormat="1" x14ac:dyDescent="0.35">
      <c r="A341" s="324" t="s">
        <v>196</v>
      </c>
      <c r="B341" s="325"/>
      <c r="C341" s="326"/>
      <c r="D341" s="135" t="s">
        <v>206</v>
      </c>
      <c r="E341" s="136">
        <v>2927</v>
      </c>
      <c r="F341" s="136">
        <v>1500</v>
      </c>
      <c r="G341" s="136">
        <v>1500</v>
      </c>
      <c r="H341" s="136">
        <v>4715.9799999999996</v>
      </c>
      <c r="I341" s="136">
        <v>114</v>
      </c>
    </row>
    <row r="342" spans="1:9" s="44" customFormat="1" x14ac:dyDescent="0.35">
      <c r="A342" s="315">
        <v>3</v>
      </c>
      <c r="B342" s="316"/>
      <c r="C342" s="317"/>
      <c r="D342" s="137" t="s">
        <v>20</v>
      </c>
      <c r="E342" s="138">
        <f t="shared" ref="E342" si="92">E343+E346</f>
        <v>2927</v>
      </c>
      <c r="F342" s="138">
        <v>1500</v>
      </c>
      <c r="G342" s="138">
        <v>1500</v>
      </c>
      <c r="H342" s="138">
        <v>4715.9799999999996</v>
      </c>
      <c r="I342" s="138">
        <v>114</v>
      </c>
    </row>
    <row r="343" spans="1:9" s="44" customFormat="1" x14ac:dyDescent="0.35">
      <c r="A343" s="312">
        <v>31</v>
      </c>
      <c r="B343" s="313"/>
      <c r="C343" s="314"/>
      <c r="D343" s="137" t="s">
        <v>21</v>
      </c>
      <c r="E343" s="138">
        <f t="shared" ref="E343:E344" si="93">E344</f>
        <v>0</v>
      </c>
      <c r="F343" s="138">
        <f t="shared" ref="F343:H344" si="94">F344</f>
        <v>0</v>
      </c>
      <c r="G343" s="138">
        <f t="shared" si="94"/>
        <v>0</v>
      </c>
      <c r="H343" s="138">
        <f t="shared" si="94"/>
        <v>0</v>
      </c>
      <c r="I343" s="138"/>
    </row>
    <row r="344" spans="1:9" s="44" customFormat="1" x14ac:dyDescent="0.35">
      <c r="A344" s="312">
        <v>312</v>
      </c>
      <c r="B344" s="313"/>
      <c r="C344" s="314"/>
      <c r="D344" s="137" t="s">
        <v>65</v>
      </c>
      <c r="E344" s="138">
        <f t="shared" si="93"/>
        <v>0</v>
      </c>
      <c r="F344" s="138">
        <f t="shared" si="94"/>
        <v>0</v>
      </c>
      <c r="G344" s="138">
        <f t="shared" si="94"/>
        <v>0</v>
      </c>
      <c r="H344" s="138">
        <f t="shared" si="94"/>
        <v>0</v>
      </c>
      <c r="I344" s="138"/>
    </row>
    <row r="345" spans="1:9" x14ac:dyDescent="0.35">
      <c r="A345" s="318">
        <v>3121</v>
      </c>
      <c r="B345" s="319"/>
      <c r="C345" s="320"/>
      <c r="D345" s="142" t="s">
        <v>65</v>
      </c>
      <c r="E345" s="143"/>
      <c r="F345" s="143"/>
      <c r="G345" s="143"/>
      <c r="H345" s="143"/>
      <c r="I345" s="143"/>
    </row>
    <row r="346" spans="1:9" s="44" customFormat="1" x14ac:dyDescent="0.35">
      <c r="A346" s="312">
        <v>32</v>
      </c>
      <c r="B346" s="313"/>
      <c r="C346" s="314"/>
      <c r="D346" s="137" t="s">
        <v>33</v>
      </c>
      <c r="E346" s="138">
        <v>2927</v>
      </c>
      <c r="F346" s="138">
        <v>1500</v>
      </c>
      <c r="G346" s="138">
        <v>1500</v>
      </c>
      <c r="H346" s="138">
        <v>4020</v>
      </c>
      <c r="I346" s="138"/>
    </row>
    <row r="347" spans="1:9" s="44" customFormat="1" x14ac:dyDescent="0.35">
      <c r="A347" s="312">
        <v>321</v>
      </c>
      <c r="B347" s="313"/>
      <c r="C347" s="314"/>
      <c r="D347" s="137" t="s">
        <v>68</v>
      </c>
      <c r="E347" s="138">
        <f t="shared" ref="E347" si="95">E348+E349</f>
        <v>1300</v>
      </c>
      <c r="F347" s="138">
        <v>300</v>
      </c>
      <c r="G347" s="138">
        <v>0</v>
      </c>
      <c r="H347" s="138">
        <v>3020</v>
      </c>
      <c r="I347" s="138"/>
    </row>
    <row r="348" spans="1:9" x14ac:dyDescent="0.35">
      <c r="A348" s="318">
        <v>3211</v>
      </c>
      <c r="B348" s="319"/>
      <c r="C348" s="320"/>
      <c r="D348" s="142" t="s">
        <v>78</v>
      </c>
      <c r="E348" s="143">
        <v>1300</v>
      </c>
      <c r="F348" s="143">
        <v>100</v>
      </c>
      <c r="G348" s="143">
        <v>0</v>
      </c>
      <c r="H348" s="143">
        <v>3020</v>
      </c>
      <c r="I348" s="143"/>
    </row>
    <row r="349" spans="1:9" x14ac:dyDescent="0.35">
      <c r="A349" s="318">
        <v>3213</v>
      </c>
      <c r="B349" s="319"/>
      <c r="C349" s="320"/>
      <c r="D349" s="142" t="s">
        <v>115</v>
      </c>
      <c r="E349" s="143"/>
      <c r="F349" s="143">
        <v>200</v>
      </c>
      <c r="G349" s="143">
        <v>0</v>
      </c>
      <c r="H349" s="143">
        <v>0</v>
      </c>
      <c r="I349" s="143"/>
    </row>
    <row r="350" spans="1:9" s="44" customFormat="1" x14ac:dyDescent="0.35">
      <c r="A350" s="312">
        <v>322</v>
      </c>
      <c r="B350" s="313"/>
      <c r="C350" s="314"/>
      <c r="D350" s="137" t="s">
        <v>70</v>
      </c>
      <c r="E350" s="138">
        <f t="shared" ref="E350" si="96">E352</f>
        <v>300</v>
      </c>
      <c r="F350" s="138">
        <f t="shared" ref="F350" si="97">F352</f>
        <v>0</v>
      </c>
      <c r="G350" s="138">
        <f t="shared" ref="G350" si="98">G352</f>
        <v>0</v>
      </c>
      <c r="H350" s="138">
        <v>1000</v>
      </c>
      <c r="I350" s="138"/>
    </row>
    <row r="351" spans="1:9" s="44" customFormat="1" x14ac:dyDescent="0.35">
      <c r="A351" s="190">
        <v>32219</v>
      </c>
      <c r="B351" s="191"/>
      <c r="C351" s="192"/>
      <c r="D351" s="142" t="s">
        <v>245</v>
      </c>
      <c r="E351" s="138"/>
      <c r="F351" s="138"/>
      <c r="G351" s="138"/>
      <c r="H351" s="138">
        <v>1000</v>
      </c>
      <c r="I351" s="138"/>
    </row>
    <row r="352" spans="1:9" x14ac:dyDescent="0.35">
      <c r="A352" s="318">
        <v>3225</v>
      </c>
      <c r="B352" s="319"/>
      <c r="C352" s="320"/>
      <c r="D352" s="142" t="s">
        <v>117</v>
      </c>
      <c r="E352" s="143">
        <v>300</v>
      </c>
      <c r="F352" s="143"/>
      <c r="G352" s="143"/>
      <c r="H352" s="143"/>
      <c r="I352" s="143"/>
    </row>
    <row r="353" spans="1:9" s="44" customFormat="1" x14ac:dyDescent="0.35">
      <c r="A353" s="312">
        <v>323</v>
      </c>
      <c r="B353" s="313"/>
      <c r="C353" s="314"/>
      <c r="D353" s="137" t="s">
        <v>83</v>
      </c>
      <c r="E353" s="138">
        <f t="shared" ref="E353" si="99">E354+E355</f>
        <v>0</v>
      </c>
      <c r="F353" s="138">
        <f t="shared" ref="F353" si="100">F354+F355</f>
        <v>0</v>
      </c>
      <c r="G353" s="138">
        <f t="shared" ref="G353:H353" si="101">G354+G355</f>
        <v>0</v>
      </c>
      <c r="H353" s="138">
        <f t="shared" si="101"/>
        <v>0</v>
      </c>
      <c r="I353" s="138"/>
    </row>
    <row r="354" spans="1:9" x14ac:dyDescent="0.35">
      <c r="A354" s="318">
        <v>3237</v>
      </c>
      <c r="B354" s="319"/>
      <c r="C354" s="320"/>
      <c r="D354" s="142" t="s">
        <v>84</v>
      </c>
      <c r="E354" s="143"/>
      <c r="F354" s="143"/>
      <c r="G354" s="143"/>
      <c r="H354" s="143"/>
      <c r="I354" s="143"/>
    </row>
    <row r="355" spans="1:9" x14ac:dyDescent="0.35">
      <c r="A355" s="318">
        <v>3239</v>
      </c>
      <c r="B355" s="319"/>
      <c r="C355" s="320"/>
      <c r="D355" s="142" t="s">
        <v>101</v>
      </c>
      <c r="E355" s="143">
        <v>0</v>
      </c>
      <c r="F355" s="143">
        <v>0</v>
      </c>
      <c r="G355" s="143">
        <v>0</v>
      </c>
      <c r="H355" s="143">
        <v>0</v>
      </c>
      <c r="I355" s="143"/>
    </row>
    <row r="356" spans="1:9" s="44" customFormat="1" x14ac:dyDescent="0.35">
      <c r="A356" s="312">
        <v>329</v>
      </c>
      <c r="B356" s="313"/>
      <c r="C356" s="314"/>
      <c r="D356" s="137" t="s">
        <v>73</v>
      </c>
      <c r="E356" s="138">
        <f t="shared" ref="E356" si="102">E357</f>
        <v>1327</v>
      </c>
      <c r="F356" s="138">
        <v>1200</v>
      </c>
      <c r="G356" s="138">
        <v>1500</v>
      </c>
      <c r="H356" s="138">
        <v>695.98</v>
      </c>
      <c r="I356" s="138"/>
    </row>
    <row r="357" spans="1:9" x14ac:dyDescent="0.35">
      <c r="A357" s="318">
        <v>3299</v>
      </c>
      <c r="B357" s="319"/>
      <c r="C357" s="320"/>
      <c r="D357" s="142" t="s">
        <v>73</v>
      </c>
      <c r="E357" s="143">
        <v>1327</v>
      </c>
      <c r="F357" s="143">
        <v>1200</v>
      </c>
      <c r="G357" s="143">
        <v>1500</v>
      </c>
      <c r="H357" s="143">
        <v>695.98</v>
      </c>
      <c r="I357" s="143"/>
    </row>
    <row r="358" spans="1:9" s="44" customFormat="1" x14ac:dyDescent="0.35">
      <c r="A358" s="315">
        <v>4</v>
      </c>
      <c r="B358" s="316"/>
      <c r="C358" s="317"/>
      <c r="D358" s="137" t="s">
        <v>22</v>
      </c>
      <c r="E358" s="138">
        <f t="shared" ref="E358:E360" si="103">E359</f>
        <v>0</v>
      </c>
      <c r="F358" s="138">
        <f t="shared" ref="F358:H360" si="104">F359</f>
        <v>0</v>
      </c>
      <c r="G358" s="138">
        <f t="shared" si="104"/>
        <v>0</v>
      </c>
      <c r="H358" s="138">
        <f t="shared" si="104"/>
        <v>0</v>
      </c>
      <c r="I358" s="138"/>
    </row>
    <row r="359" spans="1:9" s="44" customFormat="1" ht="21" x14ac:dyDescent="0.35">
      <c r="A359" s="312">
        <v>42</v>
      </c>
      <c r="B359" s="313"/>
      <c r="C359" s="314"/>
      <c r="D359" s="137" t="s">
        <v>43</v>
      </c>
      <c r="E359" s="138">
        <f t="shared" si="103"/>
        <v>0</v>
      </c>
      <c r="F359" s="138">
        <f t="shared" si="104"/>
        <v>0</v>
      </c>
      <c r="G359" s="138">
        <f t="shared" si="104"/>
        <v>0</v>
      </c>
      <c r="H359" s="138">
        <f t="shared" si="104"/>
        <v>0</v>
      </c>
      <c r="I359" s="138"/>
    </row>
    <row r="360" spans="1:9" s="44" customFormat="1" x14ac:dyDescent="0.35">
      <c r="A360" s="312">
        <v>422</v>
      </c>
      <c r="B360" s="313"/>
      <c r="C360" s="314"/>
      <c r="D360" s="137" t="s">
        <v>85</v>
      </c>
      <c r="E360" s="138">
        <f t="shared" si="103"/>
        <v>0</v>
      </c>
      <c r="F360" s="138">
        <f t="shared" si="104"/>
        <v>0</v>
      </c>
      <c r="G360" s="138">
        <f t="shared" si="104"/>
        <v>0</v>
      </c>
      <c r="H360" s="138">
        <f t="shared" si="104"/>
        <v>0</v>
      </c>
      <c r="I360" s="138"/>
    </row>
    <row r="361" spans="1:9" x14ac:dyDescent="0.35">
      <c r="A361" s="318">
        <v>4226</v>
      </c>
      <c r="B361" s="319"/>
      <c r="C361" s="320"/>
      <c r="D361" s="142" t="s">
        <v>149</v>
      </c>
      <c r="E361" s="143">
        <v>0</v>
      </c>
      <c r="F361" s="143">
        <v>0</v>
      </c>
      <c r="G361" s="143">
        <v>0</v>
      </c>
      <c r="H361" s="143">
        <v>0</v>
      </c>
      <c r="I361" s="143"/>
    </row>
    <row r="362" spans="1:9" s="44" customFormat="1" ht="20" x14ac:dyDescent="0.35">
      <c r="A362" s="324" t="s">
        <v>198</v>
      </c>
      <c r="B362" s="325"/>
      <c r="C362" s="326"/>
      <c r="D362" s="135" t="s">
        <v>209</v>
      </c>
      <c r="E362" s="136">
        <f t="shared" ref="E362:H363" si="105">E363</f>
        <v>0</v>
      </c>
      <c r="F362" s="136">
        <f t="shared" si="105"/>
        <v>0</v>
      </c>
      <c r="G362" s="136">
        <f t="shared" si="105"/>
        <v>0</v>
      </c>
      <c r="H362" s="136">
        <f t="shared" si="105"/>
        <v>0</v>
      </c>
      <c r="I362" s="136"/>
    </row>
    <row r="363" spans="1:9" s="44" customFormat="1" x14ac:dyDescent="0.35">
      <c r="A363" s="315">
        <v>3</v>
      </c>
      <c r="B363" s="316"/>
      <c r="C363" s="317"/>
      <c r="D363" s="137" t="s">
        <v>20</v>
      </c>
      <c r="E363" s="138">
        <f>E364</f>
        <v>0</v>
      </c>
      <c r="F363" s="138">
        <f t="shared" si="105"/>
        <v>0</v>
      </c>
      <c r="G363" s="138">
        <f t="shared" si="105"/>
        <v>0</v>
      </c>
      <c r="H363" s="138">
        <f t="shared" si="105"/>
        <v>0</v>
      </c>
      <c r="I363" s="138"/>
    </row>
    <row r="364" spans="1:9" s="44" customFormat="1" x14ac:dyDescent="0.35">
      <c r="A364" s="312">
        <v>32</v>
      </c>
      <c r="B364" s="313"/>
      <c r="C364" s="314"/>
      <c r="D364" s="137" t="s">
        <v>33</v>
      </c>
      <c r="E364" s="138">
        <f>E365</f>
        <v>0</v>
      </c>
      <c r="F364" s="138">
        <f t="shared" ref="F364:F365" si="106">F365</f>
        <v>0</v>
      </c>
      <c r="G364" s="138">
        <f t="shared" ref="G364:H365" si="107">G365</f>
        <v>0</v>
      </c>
      <c r="H364" s="138">
        <f t="shared" si="107"/>
        <v>0</v>
      </c>
      <c r="I364" s="138"/>
    </row>
    <row r="365" spans="1:9" s="44" customFormat="1" x14ac:dyDescent="0.35">
      <c r="A365" s="312">
        <v>329</v>
      </c>
      <c r="B365" s="313"/>
      <c r="C365" s="314"/>
      <c r="D365" s="137" t="s">
        <v>73</v>
      </c>
      <c r="E365" s="138">
        <f>E366</f>
        <v>0</v>
      </c>
      <c r="F365" s="138">
        <f t="shared" si="106"/>
        <v>0</v>
      </c>
      <c r="G365" s="138">
        <f t="shared" si="107"/>
        <v>0</v>
      </c>
      <c r="H365" s="138">
        <f t="shared" si="107"/>
        <v>0</v>
      </c>
      <c r="I365" s="138"/>
    </row>
    <row r="366" spans="1:9" x14ac:dyDescent="0.35">
      <c r="A366" s="318">
        <v>3299</v>
      </c>
      <c r="B366" s="319"/>
      <c r="C366" s="320"/>
      <c r="D366" s="142" t="s">
        <v>73</v>
      </c>
      <c r="E366" s="143">
        <v>0</v>
      </c>
      <c r="F366" s="143">
        <v>0</v>
      </c>
      <c r="G366" s="143">
        <v>0</v>
      </c>
      <c r="H366" s="143"/>
      <c r="I366" s="143"/>
    </row>
    <row r="367" spans="1:9" s="44" customFormat="1" x14ac:dyDescent="0.35">
      <c r="A367" s="327" t="s">
        <v>146</v>
      </c>
      <c r="B367" s="328"/>
      <c r="C367" s="329"/>
      <c r="D367" s="255" t="s">
        <v>154</v>
      </c>
      <c r="E367" s="147">
        <f t="shared" ref="E367:G370" si="108">E368</f>
        <v>0</v>
      </c>
      <c r="F367" s="147">
        <f t="shared" si="108"/>
        <v>1000</v>
      </c>
      <c r="G367" s="147">
        <f t="shared" si="108"/>
        <v>1000</v>
      </c>
      <c r="H367" s="147"/>
      <c r="I367" s="147"/>
    </row>
    <row r="368" spans="1:9" s="44" customFormat="1" x14ac:dyDescent="0.35">
      <c r="A368" s="324" t="s">
        <v>182</v>
      </c>
      <c r="B368" s="325"/>
      <c r="C368" s="326"/>
      <c r="D368" s="135" t="s">
        <v>202</v>
      </c>
      <c r="E368" s="136">
        <f t="shared" si="108"/>
        <v>0</v>
      </c>
      <c r="F368" s="136">
        <v>1000</v>
      </c>
      <c r="G368" s="136">
        <v>1000</v>
      </c>
      <c r="H368" s="136"/>
      <c r="I368" s="136"/>
    </row>
    <row r="369" spans="1:9" s="44" customFormat="1" x14ac:dyDescent="0.35">
      <c r="A369" s="315">
        <v>3</v>
      </c>
      <c r="B369" s="316"/>
      <c r="C369" s="317"/>
      <c r="D369" s="137" t="s">
        <v>20</v>
      </c>
      <c r="E369" s="138">
        <f t="shared" si="108"/>
        <v>0</v>
      </c>
      <c r="F369" s="138">
        <v>1000</v>
      </c>
      <c r="G369" s="138">
        <v>1000</v>
      </c>
      <c r="H369" s="138"/>
      <c r="I369" s="138"/>
    </row>
    <row r="370" spans="1:9" s="44" customFormat="1" x14ac:dyDescent="0.35">
      <c r="A370" s="312">
        <v>32</v>
      </c>
      <c r="B370" s="313"/>
      <c r="C370" s="314"/>
      <c r="D370" s="137" t="s">
        <v>33</v>
      </c>
      <c r="E370" s="138">
        <f t="shared" si="108"/>
        <v>0</v>
      </c>
      <c r="F370" s="138">
        <v>1000</v>
      </c>
      <c r="G370" s="138">
        <v>1000</v>
      </c>
      <c r="H370" s="138"/>
      <c r="I370" s="138"/>
    </row>
    <row r="371" spans="1:9" s="44" customFormat="1" x14ac:dyDescent="0.35">
      <c r="A371" s="318">
        <v>3211</v>
      </c>
      <c r="B371" s="319"/>
      <c r="C371" s="320"/>
      <c r="D371" s="142" t="s">
        <v>203</v>
      </c>
      <c r="E371" s="138">
        <v>0</v>
      </c>
      <c r="F371" s="143">
        <v>700</v>
      </c>
      <c r="G371" s="143">
        <v>700</v>
      </c>
      <c r="H371" s="143"/>
      <c r="I371" s="143"/>
    </row>
    <row r="372" spans="1:9" s="44" customFormat="1" x14ac:dyDescent="0.35">
      <c r="A372" s="149">
        <v>3221</v>
      </c>
      <c r="B372" s="153"/>
      <c r="C372" s="154"/>
      <c r="D372" s="142" t="s">
        <v>204</v>
      </c>
      <c r="E372" s="138"/>
      <c r="F372" s="143">
        <v>150</v>
      </c>
      <c r="G372" s="143">
        <v>150</v>
      </c>
      <c r="H372" s="143"/>
      <c r="I372" s="143"/>
    </row>
    <row r="373" spans="1:9" s="44" customFormat="1" x14ac:dyDescent="0.35">
      <c r="A373" s="149">
        <v>3231</v>
      </c>
      <c r="B373" s="153"/>
      <c r="C373" s="154"/>
      <c r="D373" s="142" t="s">
        <v>203</v>
      </c>
      <c r="E373" s="138"/>
      <c r="F373" s="143">
        <v>150</v>
      </c>
      <c r="G373" s="143">
        <v>150</v>
      </c>
      <c r="H373" s="143"/>
      <c r="I373" s="143"/>
    </row>
    <row r="374" spans="1:9" s="44" customFormat="1" x14ac:dyDescent="0.35">
      <c r="A374" s="327" t="s">
        <v>153</v>
      </c>
      <c r="B374" s="328"/>
      <c r="C374" s="329"/>
      <c r="D374" s="255" t="s">
        <v>147</v>
      </c>
      <c r="E374" s="147">
        <v>1070.1099999999999</v>
      </c>
      <c r="F374" s="147">
        <v>5050</v>
      </c>
      <c r="G374" s="147">
        <v>3000</v>
      </c>
      <c r="H374" s="147">
        <v>3629.93</v>
      </c>
      <c r="I374" s="147">
        <v>120</v>
      </c>
    </row>
    <row r="375" spans="1:9" s="44" customFormat="1" x14ac:dyDescent="0.35">
      <c r="A375" s="324" t="s">
        <v>182</v>
      </c>
      <c r="B375" s="325"/>
      <c r="C375" s="326"/>
      <c r="D375" s="135" t="s">
        <v>205</v>
      </c>
      <c r="E375" s="136">
        <v>1070.1099999999999</v>
      </c>
      <c r="F375" s="136">
        <v>3550</v>
      </c>
      <c r="G375" s="136">
        <v>3000</v>
      </c>
      <c r="H375" s="136">
        <v>3629.93</v>
      </c>
      <c r="I375" s="136">
        <v>120</v>
      </c>
    </row>
    <row r="376" spans="1:9" s="44" customFormat="1" x14ac:dyDescent="0.35">
      <c r="A376" s="315">
        <v>4</v>
      </c>
      <c r="B376" s="316"/>
      <c r="C376" s="317"/>
      <c r="D376" s="137" t="s">
        <v>22</v>
      </c>
      <c r="E376" s="138">
        <v>1070.1099999999999</v>
      </c>
      <c r="F376" s="138">
        <v>3550</v>
      </c>
      <c r="G376" s="138">
        <v>3000</v>
      </c>
      <c r="H376" s="138">
        <v>3629.93</v>
      </c>
      <c r="I376" s="138"/>
    </row>
    <row r="377" spans="1:9" s="44" customFormat="1" ht="21" x14ac:dyDescent="0.35">
      <c r="A377" s="312">
        <v>42</v>
      </c>
      <c r="B377" s="313"/>
      <c r="C377" s="314"/>
      <c r="D377" s="137" t="s">
        <v>43</v>
      </c>
      <c r="E377" s="138">
        <v>1070.1099999999999</v>
      </c>
      <c r="F377" s="138">
        <v>3550</v>
      </c>
      <c r="G377" s="138">
        <v>3000</v>
      </c>
      <c r="H377" s="138">
        <v>3629.93</v>
      </c>
      <c r="I377" s="138"/>
    </row>
    <row r="378" spans="1:9" s="44" customFormat="1" x14ac:dyDescent="0.35">
      <c r="A378" s="167">
        <v>421</v>
      </c>
      <c r="B378" s="168"/>
      <c r="C378" s="169"/>
      <c r="D378" s="171" t="s">
        <v>104</v>
      </c>
      <c r="E378" s="138"/>
      <c r="F378" s="138"/>
      <c r="G378" s="143">
        <v>0</v>
      </c>
      <c r="H378" s="143">
        <v>0</v>
      </c>
      <c r="I378" s="143"/>
    </row>
    <row r="379" spans="1:9" s="44" customFormat="1" x14ac:dyDescent="0.35">
      <c r="A379" s="170">
        <v>4212</v>
      </c>
      <c r="B379" s="168"/>
      <c r="C379" s="169"/>
      <c r="D379" s="142" t="s">
        <v>235</v>
      </c>
      <c r="E379" s="138"/>
      <c r="F379" s="138"/>
      <c r="G379" s="143">
        <v>0</v>
      </c>
      <c r="H379" s="143">
        <v>0</v>
      </c>
      <c r="I379" s="143"/>
    </row>
    <row r="380" spans="1:9" s="44" customFormat="1" x14ac:dyDescent="0.35">
      <c r="A380" s="312">
        <v>422</v>
      </c>
      <c r="B380" s="313"/>
      <c r="C380" s="314"/>
      <c r="D380" s="137" t="s">
        <v>85</v>
      </c>
      <c r="E380" s="138">
        <v>797.65</v>
      </c>
      <c r="F380" s="138">
        <v>3000</v>
      </c>
      <c r="G380" s="138">
        <v>2000</v>
      </c>
      <c r="H380" s="138">
        <v>3622.5</v>
      </c>
      <c r="I380" s="138"/>
    </row>
    <row r="381" spans="1:9" x14ac:dyDescent="0.35">
      <c r="A381" s="318">
        <v>4221</v>
      </c>
      <c r="B381" s="319"/>
      <c r="C381" s="320"/>
      <c r="D381" s="142" t="s">
        <v>208</v>
      </c>
      <c r="E381" s="143">
        <v>797.65</v>
      </c>
      <c r="F381" s="143">
        <v>3000</v>
      </c>
      <c r="G381" s="143">
        <v>2000</v>
      </c>
      <c r="H381" s="143">
        <v>55</v>
      </c>
      <c r="I381" s="143"/>
    </row>
    <row r="382" spans="1:9" x14ac:dyDescent="0.35">
      <c r="A382" s="318">
        <v>4223</v>
      </c>
      <c r="B382" s="319"/>
      <c r="C382" s="320"/>
      <c r="D382" s="142" t="s">
        <v>155</v>
      </c>
      <c r="E382" s="143"/>
      <c r="F382" s="143"/>
      <c r="G382" s="143"/>
      <c r="H382" s="143">
        <v>3567.5</v>
      </c>
      <c r="I382" s="143"/>
    </row>
    <row r="383" spans="1:9" x14ac:dyDescent="0.35">
      <c r="A383" s="318">
        <v>4225</v>
      </c>
      <c r="B383" s="319"/>
      <c r="C383" s="320"/>
      <c r="D383" s="142" t="s">
        <v>156</v>
      </c>
      <c r="E383" s="143"/>
      <c r="F383" s="143"/>
      <c r="G383" s="143"/>
      <c r="H383" s="143"/>
      <c r="I383" s="143"/>
    </row>
    <row r="384" spans="1:9" x14ac:dyDescent="0.35">
      <c r="A384" s="318">
        <v>4226</v>
      </c>
      <c r="B384" s="319"/>
      <c r="C384" s="320"/>
      <c r="D384" s="142" t="s">
        <v>149</v>
      </c>
      <c r="E384" s="143">
        <v>0</v>
      </c>
      <c r="F384" s="143">
        <v>0</v>
      </c>
      <c r="G384" s="143">
        <v>0</v>
      </c>
      <c r="H384" s="143">
        <v>0</v>
      </c>
      <c r="I384" s="143"/>
    </row>
    <row r="385" spans="1:9" x14ac:dyDescent="0.35">
      <c r="A385" s="318">
        <v>4227</v>
      </c>
      <c r="B385" s="319"/>
      <c r="C385" s="320"/>
      <c r="D385" s="142" t="s">
        <v>157</v>
      </c>
      <c r="E385" s="143">
        <v>0</v>
      </c>
      <c r="F385" s="143">
        <v>0</v>
      </c>
      <c r="G385" s="143">
        <v>0</v>
      </c>
      <c r="H385" s="143">
        <v>0</v>
      </c>
      <c r="I385" s="143"/>
    </row>
    <row r="386" spans="1:9" s="44" customFormat="1" ht="21" x14ac:dyDescent="0.35">
      <c r="A386" s="312">
        <v>424</v>
      </c>
      <c r="B386" s="313"/>
      <c r="C386" s="314"/>
      <c r="D386" s="137" t="s">
        <v>158</v>
      </c>
      <c r="E386" s="138">
        <v>272.45999999999998</v>
      </c>
      <c r="F386" s="138">
        <v>550</v>
      </c>
      <c r="G386" s="138">
        <v>1000</v>
      </c>
      <c r="H386" s="138">
        <v>7.43</v>
      </c>
      <c r="I386" s="138"/>
    </row>
    <row r="387" spans="1:9" x14ac:dyDescent="0.35">
      <c r="A387" s="318">
        <v>4241</v>
      </c>
      <c r="B387" s="319"/>
      <c r="C387" s="320"/>
      <c r="D387" s="142" t="s">
        <v>159</v>
      </c>
      <c r="E387" s="143">
        <v>272.45999999999998</v>
      </c>
      <c r="F387" s="143">
        <v>550</v>
      </c>
      <c r="G387" s="143">
        <v>1000</v>
      </c>
      <c r="H387" s="143">
        <v>7.4320000000000004</v>
      </c>
      <c r="I387" s="143"/>
    </row>
    <row r="388" spans="1:9" s="44" customFormat="1" x14ac:dyDescent="0.35">
      <c r="A388" s="324" t="s">
        <v>196</v>
      </c>
      <c r="B388" s="325"/>
      <c r="C388" s="326"/>
      <c r="D388" s="135" t="s">
        <v>190</v>
      </c>
      <c r="E388" s="136">
        <v>0</v>
      </c>
      <c r="F388" s="136">
        <v>1500</v>
      </c>
      <c r="G388" s="136">
        <f t="shared" ref="E388:I393" si="109">G389</f>
        <v>0</v>
      </c>
      <c r="H388" s="136">
        <f t="shared" si="109"/>
        <v>0</v>
      </c>
      <c r="I388" s="136">
        <f t="shared" si="109"/>
        <v>0</v>
      </c>
    </row>
    <row r="389" spans="1:9" s="44" customFormat="1" x14ac:dyDescent="0.35">
      <c r="A389" s="315">
        <v>4</v>
      </c>
      <c r="B389" s="316"/>
      <c r="C389" s="317"/>
      <c r="D389" s="137" t="s">
        <v>22</v>
      </c>
      <c r="E389" s="138">
        <v>0</v>
      </c>
      <c r="F389" s="138">
        <v>1500</v>
      </c>
      <c r="G389" s="138">
        <v>0</v>
      </c>
      <c r="H389" s="138">
        <v>0</v>
      </c>
      <c r="I389" s="138"/>
    </row>
    <row r="390" spans="1:9" s="44" customFormat="1" ht="21" x14ac:dyDescent="0.35">
      <c r="A390" s="312">
        <v>42</v>
      </c>
      <c r="B390" s="313"/>
      <c r="C390" s="314"/>
      <c r="D390" s="137" t="s">
        <v>43</v>
      </c>
      <c r="E390" s="138">
        <v>0</v>
      </c>
      <c r="F390" s="138">
        <v>1500</v>
      </c>
      <c r="G390" s="138">
        <v>0</v>
      </c>
      <c r="H390" s="138">
        <v>0</v>
      </c>
      <c r="I390" s="138"/>
    </row>
    <row r="391" spans="1:9" s="44" customFormat="1" x14ac:dyDescent="0.35">
      <c r="A391" s="167">
        <v>421</v>
      </c>
      <c r="B391" s="168"/>
      <c r="C391" s="169"/>
      <c r="D391" s="171" t="s">
        <v>104</v>
      </c>
      <c r="E391" s="138">
        <v>0</v>
      </c>
      <c r="F391" s="138"/>
      <c r="G391" s="138"/>
      <c r="H391" s="138"/>
      <c r="I391" s="138"/>
    </row>
    <row r="392" spans="1:9" s="44" customFormat="1" x14ac:dyDescent="0.35">
      <c r="A392" s="170">
        <v>4212</v>
      </c>
      <c r="B392" s="168"/>
      <c r="C392" s="169"/>
      <c r="D392" s="142" t="s">
        <v>235</v>
      </c>
      <c r="E392" s="143">
        <v>0</v>
      </c>
      <c r="F392" s="138"/>
      <c r="G392" s="138"/>
      <c r="H392" s="138"/>
      <c r="I392" s="138"/>
    </row>
    <row r="393" spans="1:9" s="44" customFormat="1" x14ac:dyDescent="0.35">
      <c r="A393" s="312">
        <v>4221</v>
      </c>
      <c r="B393" s="313"/>
      <c r="C393" s="314"/>
      <c r="D393" s="142" t="s">
        <v>86</v>
      </c>
      <c r="E393" s="138">
        <f t="shared" si="109"/>
        <v>0</v>
      </c>
      <c r="F393" s="138">
        <v>1500</v>
      </c>
      <c r="G393" s="138">
        <v>0</v>
      </c>
      <c r="H393" s="138">
        <v>0</v>
      </c>
      <c r="I393" s="138"/>
    </row>
    <row r="394" spans="1:9" x14ac:dyDescent="0.35">
      <c r="A394" s="318">
        <v>4221</v>
      </c>
      <c r="B394" s="319"/>
      <c r="C394" s="320"/>
      <c r="D394" s="142" t="s">
        <v>86</v>
      </c>
      <c r="E394" s="143">
        <v>0</v>
      </c>
      <c r="F394" s="143">
        <v>1500</v>
      </c>
      <c r="G394" s="143">
        <v>0</v>
      </c>
      <c r="H394" s="143">
        <v>0</v>
      </c>
      <c r="I394" s="143"/>
    </row>
    <row r="395" spans="1:9" s="44" customFormat="1" x14ac:dyDescent="0.35">
      <c r="A395" s="324" t="s">
        <v>198</v>
      </c>
      <c r="B395" s="325"/>
      <c r="C395" s="326"/>
      <c r="D395" s="135" t="s">
        <v>206</v>
      </c>
      <c r="E395" s="136">
        <f t="shared" ref="E395" si="110">E396</f>
        <v>0</v>
      </c>
      <c r="F395" s="136" t="s">
        <v>294</v>
      </c>
      <c r="G395" s="136">
        <v>0</v>
      </c>
      <c r="H395" s="136">
        <v>0</v>
      </c>
      <c r="I395" s="136"/>
    </row>
    <row r="396" spans="1:9" s="44" customFormat="1" x14ac:dyDescent="0.35">
      <c r="A396" s="315">
        <v>4</v>
      </c>
      <c r="B396" s="316"/>
      <c r="C396" s="317"/>
      <c r="D396" s="137" t="s">
        <v>22</v>
      </c>
      <c r="E396" s="138">
        <v>0</v>
      </c>
      <c r="F396" s="138">
        <v>0</v>
      </c>
      <c r="G396" s="138">
        <v>0</v>
      </c>
      <c r="H396" s="138">
        <v>0</v>
      </c>
      <c r="I396" s="138"/>
    </row>
    <row r="397" spans="1:9" s="44" customFormat="1" ht="21" x14ac:dyDescent="0.35">
      <c r="A397" s="312">
        <v>42</v>
      </c>
      <c r="B397" s="313"/>
      <c r="C397" s="314"/>
      <c r="D397" s="137" t="s">
        <v>43</v>
      </c>
      <c r="E397" s="138">
        <v>0</v>
      </c>
      <c r="F397" s="138">
        <v>0</v>
      </c>
      <c r="G397" s="138">
        <v>0</v>
      </c>
      <c r="H397" s="138">
        <v>0</v>
      </c>
      <c r="I397" s="138"/>
    </row>
    <row r="398" spans="1:9" s="44" customFormat="1" x14ac:dyDescent="0.35">
      <c r="A398" s="312">
        <v>422</v>
      </c>
      <c r="B398" s="313"/>
      <c r="C398" s="314"/>
      <c r="D398" s="137" t="s">
        <v>85</v>
      </c>
      <c r="E398" s="138">
        <v>0</v>
      </c>
      <c r="F398" s="138">
        <v>0</v>
      </c>
      <c r="G398" s="138">
        <v>0</v>
      </c>
      <c r="H398" s="138">
        <v>0</v>
      </c>
      <c r="I398" s="138"/>
    </row>
    <row r="399" spans="1:9" x14ac:dyDescent="0.35">
      <c r="A399" s="318">
        <v>4221</v>
      </c>
      <c r="B399" s="319"/>
      <c r="C399" s="320"/>
      <c r="D399" s="142" t="s">
        <v>86</v>
      </c>
      <c r="E399" s="143">
        <v>0</v>
      </c>
      <c r="F399" s="143">
        <v>0</v>
      </c>
      <c r="G399" s="143">
        <v>0</v>
      </c>
      <c r="H399" s="143">
        <v>0</v>
      </c>
      <c r="I399" s="143"/>
    </row>
    <row r="400" spans="1:9" s="44" customFormat="1" x14ac:dyDescent="0.35">
      <c r="A400" s="327" t="s">
        <v>160</v>
      </c>
      <c r="B400" s="328"/>
      <c r="C400" s="329"/>
      <c r="D400" s="146" t="s">
        <v>161</v>
      </c>
      <c r="E400" s="147">
        <f t="shared" ref="E400" si="111">E401+E406</f>
        <v>0</v>
      </c>
      <c r="F400" s="147">
        <v>0</v>
      </c>
      <c r="G400" s="147">
        <v>0</v>
      </c>
      <c r="H400" s="147">
        <v>0</v>
      </c>
      <c r="I400" s="147"/>
    </row>
    <row r="401" spans="1:9" s="44" customFormat="1" x14ac:dyDescent="0.35">
      <c r="A401" s="324" t="s">
        <v>182</v>
      </c>
      <c r="B401" s="325"/>
      <c r="C401" s="326"/>
      <c r="D401" s="135" t="s">
        <v>191</v>
      </c>
      <c r="E401" s="136">
        <f t="shared" ref="E401:H404" si="112">E402</f>
        <v>0</v>
      </c>
      <c r="F401" s="136">
        <f t="shared" si="112"/>
        <v>0</v>
      </c>
      <c r="G401" s="136">
        <f t="shared" si="112"/>
        <v>0</v>
      </c>
      <c r="H401" s="136">
        <f t="shared" si="112"/>
        <v>0</v>
      </c>
      <c r="I401" s="136"/>
    </row>
    <row r="402" spans="1:9" s="44" customFormat="1" x14ac:dyDescent="0.35">
      <c r="A402" s="315">
        <v>3</v>
      </c>
      <c r="B402" s="316"/>
      <c r="C402" s="317"/>
      <c r="D402" s="137" t="s">
        <v>20</v>
      </c>
      <c r="E402" s="138">
        <f t="shared" si="112"/>
        <v>0</v>
      </c>
      <c r="F402" s="138">
        <v>0</v>
      </c>
      <c r="G402" s="138">
        <f t="shared" si="112"/>
        <v>0</v>
      </c>
      <c r="H402" s="138">
        <f t="shared" si="112"/>
        <v>0</v>
      </c>
      <c r="I402" s="138"/>
    </row>
    <row r="403" spans="1:9" s="44" customFormat="1" x14ac:dyDescent="0.35">
      <c r="A403" s="312">
        <v>32</v>
      </c>
      <c r="B403" s="313"/>
      <c r="C403" s="314"/>
      <c r="D403" s="137" t="s">
        <v>33</v>
      </c>
      <c r="E403" s="138">
        <f t="shared" si="112"/>
        <v>0</v>
      </c>
      <c r="F403" s="138">
        <v>0</v>
      </c>
      <c r="G403" s="138">
        <f t="shared" si="112"/>
        <v>0</v>
      </c>
      <c r="H403" s="138">
        <f t="shared" si="112"/>
        <v>0</v>
      </c>
      <c r="I403" s="138"/>
    </row>
    <row r="404" spans="1:9" s="44" customFormat="1" x14ac:dyDescent="0.35">
      <c r="A404" s="312">
        <v>323</v>
      </c>
      <c r="B404" s="313"/>
      <c r="C404" s="314"/>
      <c r="D404" s="137" t="s">
        <v>83</v>
      </c>
      <c r="E404" s="138">
        <f t="shared" si="112"/>
        <v>0</v>
      </c>
      <c r="F404" s="138">
        <v>0</v>
      </c>
      <c r="G404" s="138">
        <f t="shared" si="112"/>
        <v>0</v>
      </c>
      <c r="H404" s="138">
        <f t="shared" si="112"/>
        <v>0</v>
      </c>
      <c r="I404" s="138"/>
    </row>
    <row r="405" spans="1:9" x14ac:dyDescent="0.35">
      <c r="A405" s="318">
        <v>3232</v>
      </c>
      <c r="B405" s="319"/>
      <c r="C405" s="320"/>
      <c r="D405" s="142" t="s">
        <v>125</v>
      </c>
      <c r="E405" s="143">
        <v>0</v>
      </c>
      <c r="F405" s="143">
        <v>0</v>
      </c>
      <c r="G405" s="143">
        <v>0</v>
      </c>
      <c r="H405" s="143">
        <v>0</v>
      </c>
      <c r="I405" s="143"/>
    </row>
    <row r="406" spans="1:9" s="44" customFormat="1" ht="20" x14ac:dyDescent="0.35">
      <c r="A406" s="324" t="s">
        <v>182</v>
      </c>
      <c r="B406" s="325"/>
      <c r="C406" s="326"/>
      <c r="D406" s="135" t="s">
        <v>207</v>
      </c>
      <c r="E406" s="136">
        <f t="shared" ref="E406:H407" si="113">E407</f>
        <v>0</v>
      </c>
      <c r="F406" s="136">
        <f t="shared" si="113"/>
        <v>0</v>
      </c>
      <c r="G406" s="136">
        <f t="shared" si="113"/>
        <v>0</v>
      </c>
      <c r="H406" s="136">
        <f t="shared" si="113"/>
        <v>0</v>
      </c>
      <c r="I406" s="136"/>
    </row>
    <row r="407" spans="1:9" s="44" customFormat="1" x14ac:dyDescent="0.35">
      <c r="A407" s="315">
        <v>3</v>
      </c>
      <c r="B407" s="316"/>
      <c r="C407" s="317"/>
      <c r="D407" s="137" t="s">
        <v>20</v>
      </c>
      <c r="E407" s="138">
        <f t="shared" si="113"/>
        <v>0</v>
      </c>
      <c r="F407" s="138">
        <v>0</v>
      </c>
      <c r="G407" s="138">
        <f t="shared" si="113"/>
        <v>0</v>
      </c>
      <c r="H407" s="138">
        <f t="shared" si="113"/>
        <v>0</v>
      </c>
      <c r="I407" s="138"/>
    </row>
    <row r="408" spans="1:9" s="44" customFormat="1" x14ac:dyDescent="0.35">
      <c r="A408" s="312">
        <v>32</v>
      </c>
      <c r="B408" s="313"/>
      <c r="C408" s="314"/>
      <c r="D408" s="137" t="s">
        <v>33</v>
      </c>
      <c r="E408" s="138">
        <v>0</v>
      </c>
      <c r="F408" s="138">
        <v>0</v>
      </c>
      <c r="G408" s="138"/>
      <c r="H408" s="138"/>
      <c r="I408" s="138"/>
    </row>
    <row r="409" spans="1:9" s="44" customFormat="1" x14ac:dyDescent="0.35">
      <c r="A409" s="312">
        <v>323</v>
      </c>
      <c r="B409" s="313"/>
      <c r="C409" s="314"/>
      <c r="D409" s="137" t="s">
        <v>83</v>
      </c>
      <c r="E409" s="138">
        <f>E411</f>
        <v>0</v>
      </c>
      <c r="F409" s="138">
        <v>0</v>
      </c>
      <c r="G409" s="138">
        <f t="shared" ref="G409:H409" si="114">G411</f>
        <v>0</v>
      </c>
      <c r="H409" s="138">
        <f t="shared" si="114"/>
        <v>0</v>
      </c>
      <c r="I409" s="138"/>
    </row>
    <row r="410" spans="1:9" s="44" customFormat="1" ht="14.25" customHeight="1" x14ac:dyDescent="0.35">
      <c r="A410" s="318">
        <v>3232</v>
      </c>
      <c r="B410" s="319"/>
      <c r="C410" s="320"/>
      <c r="D410" s="142" t="s">
        <v>125</v>
      </c>
      <c r="E410" s="143">
        <v>0</v>
      </c>
      <c r="F410" s="143">
        <v>0</v>
      </c>
      <c r="G410" s="143">
        <v>0</v>
      </c>
      <c r="H410" s="143">
        <v>0</v>
      </c>
      <c r="I410" s="143"/>
    </row>
    <row r="411" spans="1:9" x14ac:dyDescent="0.35">
      <c r="A411" s="318">
        <v>3299</v>
      </c>
      <c r="B411" s="319"/>
      <c r="C411" s="320"/>
      <c r="D411" s="142" t="s">
        <v>73</v>
      </c>
      <c r="E411" s="143">
        <v>0</v>
      </c>
      <c r="F411" s="143">
        <v>0</v>
      </c>
      <c r="G411" s="143">
        <v>0</v>
      </c>
      <c r="H411" s="143">
        <v>0</v>
      </c>
      <c r="I411" s="143"/>
    </row>
    <row r="412" spans="1:9" s="44" customFormat="1" ht="15" customHeight="1" x14ac:dyDescent="0.35">
      <c r="A412" s="327" t="s">
        <v>162</v>
      </c>
      <c r="B412" s="328"/>
      <c r="C412" s="329"/>
      <c r="D412" s="146" t="s">
        <v>163</v>
      </c>
      <c r="E412" s="147">
        <v>21233.06</v>
      </c>
      <c r="F412" s="147">
        <v>22000</v>
      </c>
      <c r="G412" s="147">
        <v>32700</v>
      </c>
      <c r="H412" s="147">
        <v>13940.17</v>
      </c>
      <c r="I412" s="147">
        <v>42</v>
      </c>
    </row>
    <row r="413" spans="1:9" s="44" customFormat="1" ht="15" customHeight="1" x14ac:dyDescent="0.35">
      <c r="A413" s="324" t="s">
        <v>196</v>
      </c>
      <c r="B413" s="325"/>
      <c r="C413" s="326"/>
      <c r="D413" s="135" t="s">
        <v>190</v>
      </c>
      <c r="E413" s="136">
        <v>21233.06</v>
      </c>
      <c r="F413" s="136">
        <v>22000</v>
      </c>
      <c r="G413" s="136">
        <v>30700</v>
      </c>
      <c r="H413" s="136">
        <v>13940.17</v>
      </c>
      <c r="I413" s="136">
        <v>42</v>
      </c>
    </row>
    <row r="414" spans="1:9" s="44" customFormat="1" x14ac:dyDescent="0.35">
      <c r="A414" s="315">
        <v>3</v>
      </c>
      <c r="B414" s="316"/>
      <c r="C414" s="317"/>
      <c r="D414" s="137" t="s">
        <v>20</v>
      </c>
      <c r="E414" s="138">
        <v>9607.6</v>
      </c>
      <c r="F414" s="138">
        <v>15000</v>
      </c>
      <c r="G414" s="138">
        <v>22200</v>
      </c>
      <c r="H414" s="138">
        <v>11795.19</v>
      </c>
      <c r="I414" s="138"/>
    </row>
    <row r="415" spans="1:9" s="44" customFormat="1" x14ac:dyDescent="0.35">
      <c r="A415" s="312">
        <v>323</v>
      </c>
      <c r="B415" s="313"/>
      <c r="C415" s="314"/>
      <c r="D415" s="156" t="s">
        <v>83</v>
      </c>
      <c r="E415" s="138">
        <v>9607.6</v>
      </c>
      <c r="F415" s="138">
        <v>15000</v>
      </c>
      <c r="G415" s="138">
        <v>22200</v>
      </c>
      <c r="H415" s="138">
        <v>11795.19</v>
      </c>
      <c r="I415" s="138"/>
    </row>
    <row r="416" spans="1:9" s="44" customFormat="1" x14ac:dyDescent="0.35">
      <c r="A416" s="318">
        <v>3231</v>
      </c>
      <c r="B416" s="319"/>
      <c r="C416" s="320"/>
      <c r="D416" s="142" t="s">
        <v>199</v>
      </c>
      <c r="E416" s="143">
        <v>9607.6</v>
      </c>
      <c r="F416" s="143">
        <v>15000</v>
      </c>
      <c r="G416" s="138">
        <v>22200</v>
      </c>
      <c r="H416" s="138">
        <v>11795.19</v>
      </c>
      <c r="I416" s="138"/>
    </row>
    <row r="417" spans="1:9" s="44" customFormat="1" x14ac:dyDescent="0.35">
      <c r="A417" s="315">
        <v>4</v>
      </c>
      <c r="B417" s="316"/>
      <c r="C417" s="317"/>
      <c r="D417" s="137" t="s">
        <v>22</v>
      </c>
      <c r="E417" s="138">
        <v>11625.46</v>
      </c>
      <c r="F417" s="138">
        <v>7000</v>
      </c>
      <c r="G417" s="138">
        <v>8500</v>
      </c>
      <c r="H417" s="138">
        <v>2144.98</v>
      </c>
      <c r="I417" s="138"/>
    </row>
    <row r="418" spans="1:9" s="44" customFormat="1" ht="21" x14ac:dyDescent="0.35">
      <c r="A418" s="312">
        <v>42</v>
      </c>
      <c r="B418" s="313"/>
      <c r="C418" s="314"/>
      <c r="D418" s="137" t="s">
        <v>43</v>
      </c>
      <c r="E418" s="138">
        <v>11625.46</v>
      </c>
      <c r="F418" s="138">
        <v>7000</v>
      </c>
      <c r="G418" s="138">
        <v>8500</v>
      </c>
      <c r="H418" s="138">
        <v>2144.98</v>
      </c>
      <c r="I418" s="138"/>
    </row>
    <row r="419" spans="1:9" s="44" customFormat="1" x14ac:dyDescent="0.35">
      <c r="A419" s="312">
        <v>422</v>
      </c>
      <c r="B419" s="313"/>
      <c r="C419" s="314"/>
      <c r="D419" s="137" t="s">
        <v>85</v>
      </c>
      <c r="E419" s="138">
        <v>5875.51</v>
      </c>
      <c r="F419" s="138">
        <v>0</v>
      </c>
      <c r="G419" s="138">
        <v>1500</v>
      </c>
      <c r="H419" s="138">
        <v>2144.98</v>
      </c>
      <c r="I419" s="138"/>
    </row>
    <row r="420" spans="1:9" s="44" customFormat="1" ht="18.75" customHeight="1" x14ac:dyDescent="0.35">
      <c r="A420" s="318">
        <v>4221</v>
      </c>
      <c r="B420" s="319"/>
      <c r="C420" s="320"/>
      <c r="D420" s="142" t="s">
        <v>208</v>
      </c>
      <c r="E420" s="143">
        <v>5875.51</v>
      </c>
      <c r="F420" s="143">
        <v>0</v>
      </c>
      <c r="G420" s="143">
        <v>1500</v>
      </c>
      <c r="H420" s="143">
        <v>2144.98</v>
      </c>
      <c r="I420" s="143"/>
    </row>
    <row r="421" spans="1:9" ht="21.75" customHeight="1" x14ac:dyDescent="0.35">
      <c r="A421" s="312">
        <v>424</v>
      </c>
      <c r="B421" s="313"/>
      <c r="C421" s="314"/>
      <c r="D421" s="156" t="s">
        <v>158</v>
      </c>
      <c r="E421" s="138">
        <v>5749.95</v>
      </c>
      <c r="F421" s="138">
        <v>7000</v>
      </c>
      <c r="G421" s="138">
        <v>7000</v>
      </c>
      <c r="H421" s="138">
        <v>0</v>
      </c>
      <c r="I421" s="138"/>
    </row>
    <row r="422" spans="1:9" x14ac:dyDescent="0.35">
      <c r="A422" s="318">
        <v>4241</v>
      </c>
      <c r="B422" s="319"/>
      <c r="C422" s="320"/>
      <c r="D422" s="142" t="s">
        <v>159</v>
      </c>
      <c r="E422" s="143">
        <v>5749.95</v>
      </c>
      <c r="F422" s="143">
        <v>7000</v>
      </c>
      <c r="G422" s="143">
        <v>7000</v>
      </c>
      <c r="H422" s="143">
        <v>0</v>
      </c>
      <c r="I422" s="143"/>
    </row>
    <row r="423" spans="1:9" x14ac:dyDescent="0.35">
      <c r="A423" s="324" t="s">
        <v>186</v>
      </c>
      <c r="B423" s="325"/>
      <c r="C423" s="326"/>
      <c r="D423" s="247" t="s">
        <v>190</v>
      </c>
      <c r="E423" s="136">
        <f t="shared" ref="E423:H424" si="115">E424</f>
        <v>0</v>
      </c>
      <c r="F423" s="136">
        <f t="shared" si="115"/>
        <v>0</v>
      </c>
      <c r="G423" s="136">
        <f t="shared" si="115"/>
        <v>2000</v>
      </c>
      <c r="H423" s="136">
        <f t="shared" si="115"/>
        <v>0</v>
      </c>
      <c r="I423" s="136"/>
    </row>
    <row r="424" spans="1:9" x14ac:dyDescent="0.35">
      <c r="A424" s="249">
        <v>4</v>
      </c>
      <c r="B424" s="250"/>
      <c r="C424" s="251"/>
      <c r="D424" s="248" t="s">
        <v>22</v>
      </c>
      <c r="E424" s="138">
        <f t="shared" si="115"/>
        <v>0</v>
      </c>
      <c r="F424" s="138">
        <f t="shared" si="115"/>
        <v>0</v>
      </c>
      <c r="G424" s="138">
        <f t="shared" si="115"/>
        <v>2000</v>
      </c>
      <c r="H424" s="138">
        <f t="shared" si="115"/>
        <v>0</v>
      </c>
      <c r="I424" s="138"/>
    </row>
    <row r="425" spans="1:9" x14ac:dyDescent="0.35">
      <c r="A425" s="249">
        <v>424</v>
      </c>
      <c r="B425" s="253"/>
      <c r="C425" s="254"/>
      <c r="D425" s="142" t="s">
        <v>192</v>
      </c>
      <c r="E425" s="143">
        <v>0</v>
      </c>
      <c r="F425" s="143">
        <v>0</v>
      </c>
      <c r="G425" s="143">
        <v>2000</v>
      </c>
      <c r="H425" s="143">
        <v>0</v>
      </c>
      <c r="I425" s="143"/>
    </row>
    <row r="426" spans="1:9" x14ac:dyDescent="0.35">
      <c r="A426" s="252">
        <v>4241</v>
      </c>
      <c r="B426" s="253"/>
      <c r="C426" s="254"/>
      <c r="D426" s="142" t="s">
        <v>159</v>
      </c>
      <c r="E426" s="143">
        <v>0</v>
      </c>
      <c r="F426" s="143">
        <v>0</v>
      </c>
      <c r="G426" s="143">
        <v>2000</v>
      </c>
      <c r="H426" s="143">
        <v>0</v>
      </c>
      <c r="I426" s="143"/>
    </row>
    <row r="427" spans="1:9" ht="24.75" customHeight="1" x14ac:dyDescent="0.35">
      <c r="A427" s="324"/>
      <c r="B427" s="325"/>
      <c r="C427" s="326"/>
      <c r="D427" s="264"/>
      <c r="E427" s="136"/>
      <c r="F427" s="136"/>
      <c r="G427" s="136"/>
      <c r="H427" s="136"/>
      <c r="I427" s="136"/>
    </row>
    <row r="428" spans="1:9" x14ac:dyDescent="0.35">
      <c r="A428" s="258"/>
      <c r="B428" s="259"/>
      <c r="C428" s="260"/>
      <c r="D428" s="95"/>
      <c r="E428" s="138"/>
      <c r="F428" s="138"/>
      <c r="G428" s="138"/>
      <c r="H428" s="138"/>
      <c r="I428" s="138"/>
    </row>
    <row r="429" spans="1:9" x14ac:dyDescent="0.35">
      <c r="A429" s="258"/>
      <c r="B429" s="261"/>
      <c r="C429" s="262"/>
      <c r="D429" s="263"/>
      <c r="E429" s="143"/>
      <c r="F429" s="143"/>
      <c r="G429" s="143"/>
      <c r="H429" s="143"/>
      <c r="I429" s="143"/>
    </row>
    <row r="432" spans="1:9" x14ac:dyDescent="0.35">
      <c r="B432" t="s">
        <v>291</v>
      </c>
    </row>
    <row r="434" spans="2:7" x14ac:dyDescent="0.35">
      <c r="B434" t="s">
        <v>227</v>
      </c>
      <c r="G434" t="s">
        <v>262</v>
      </c>
    </row>
    <row r="435" spans="2:7" x14ac:dyDescent="0.35">
      <c r="B435" t="s">
        <v>228</v>
      </c>
      <c r="G435" t="s">
        <v>263</v>
      </c>
    </row>
  </sheetData>
  <sheetProtection formatCells="0" formatColumns="0" formatRows="0" insertColumns="0" insertRows="0" insertHyperlinks="0" deleteColumns="0" deleteRows="0" sort="0" autoFilter="0" pivotTables="0"/>
  <mergeCells count="354">
    <mergeCell ref="A427:C427"/>
    <mergeCell ref="A423:C423"/>
    <mergeCell ref="A256:C256"/>
    <mergeCell ref="A406:C406"/>
    <mergeCell ref="A407:C407"/>
    <mergeCell ref="A408:C408"/>
    <mergeCell ref="A409:C409"/>
    <mergeCell ref="A411:C411"/>
    <mergeCell ref="A410:C410"/>
    <mergeCell ref="A422:C422"/>
    <mergeCell ref="A401:C401"/>
    <mergeCell ref="A404:C404"/>
    <mergeCell ref="A405:C405"/>
    <mergeCell ref="A402:C402"/>
    <mergeCell ref="A403:C403"/>
    <mergeCell ref="A396:C396"/>
    <mergeCell ref="A397:C397"/>
    <mergeCell ref="A398:C398"/>
    <mergeCell ref="A399:C399"/>
    <mergeCell ref="A400:C400"/>
    <mergeCell ref="A359:C359"/>
    <mergeCell ref="A360:C360"/>
    <mergeCell ref="A361:C361"/>
    <mergeCell ref="A377:C377"/>
    <mergeCell ref="A367:C367"/>
    <mergeCell ref="A380:C380"/>
    <mergeCell ref="A381:C381"/>
    <mergeCell ref="A382:C382"/>
    <mergeCell ref="A383:C383"/>
    <mergeCell ref="A389:C389"/>
    <mergeCell ref="A363:C363"/>
    <mergeCell ref="A364:C364"/>
    <mergeCell ref="A365:C365"/>
    <mergeCell ref="A366:C366"/>
    <mergeCell ref="A371:C371"/>
    <mergeCell ref="A374:C374"/>
    <mergeCell ref="A375:C375"/>
    <mergeCell ref="A376:C376"/>
    <mergeCell ref="A368:C368"/>
    <mergeCell ref="A369:C369"/>
    <mergeCell ref="A370:C370"/>
    <mergeCell ref="A390:C390"/>
    <mergeCell ref="A393:C393"/>
    <mergeCell ref="A394:C394"/>
    <mergeCell ref="A395:C395"/>
    <mergeCell ref="A388:C388"/>
    <mergeCell ref="A384:C384"/>
    <mergeCell ref="A385:C385"/>
    <mergeCell ref="A386:C386"/>
    <mergeCell ref="A387:C387"/>
    <mergeCell ref="A349:C349"/>
    <mergeCell ref="A350:C350"/>
    <mergeCell ref="A352:C352"/>
    <mergeCell ref="A353:C353"/>
    <mergeCell ref="A354:C354"/>
    <mergeCell ref="A362:C362"/>
    <mergeCell ref="A358:C358"/>
    <mergeCell ref="A345:C345"/>
    <mergeCell ref="A346:C346"/>
    <mergeCell ref="A347:C347"/>
    <mergeCell ref="A348:C348"/>
    <mergeCell ref="A355:C355"/>
    <mergeCell ref="A356:C356"/>
    <mergeCell ref="A357:C357"/>
    <mergeCell ref="A325:C325"/>
    <mergeCell ref="A326:C326"/>
    <mergeCell ref="A344:C344"/>
    <mergeCell ref="A327:C327"/>
    <mergeCell ref="A328:C328"/>
    <mergeCell ref="A338:C338"/>
    <mergeCell ref="A339:C339"/>
    <mergeCell ref="A341:C341"/>
    <mergeCell ref="A342:C342"/>
    <mergeCell ref="A343:C343"/>
    <mergeCell ref="A340:C340"/>
    <mergeCell ref="A329:C329"/>
    <mergeCell ref="A330:C330"/>
    <mergeCell ref="A335:C335"/>
    <mergeCell ref="A336:C336"/>
    <mergeCell ref="A337:C337"/>
    <mergeCell ref="A321:C321"/>
    <mergeCell ref="A322:C322"/>
    <mergeCell ref="A323:C323"/>
    <mergeCell ref="A324:C324"/>
    <mergeCell ref="A316:C316"/>
    <mergeCell ref="A317:C317"/>
    <mergeCell ref="A318:C318"/>
    <mergeCell ref="A319:C319"/>
    <mergeCell ref="A320:C320"/>
    <mergeCell ref="A276:C276"/>
    <mergeCell ref="A278:C278"/>
    <mergeCell ref="A279:C279"/>
    <mergeCell ref="A315:C315"/>
    <mergeCell ref="A273:C273"/>
    <mergeCell ref="A274:C274"/>
    <mergeCell ref="A275:C275"/>
    <mergeCell ref="A284:C284"/>
    <mergeCell ref="A285:C285"/>
    <mergeCell ref="A294:C294"/>
    <mergeCell ref="A295:C295"/>
    <mergeCell ref="A303:C303"/>
    <mergeCell ref="A304:C304"/>
    <mergeCell ref="A296:C296"/>
    <mergeCell ref="A308:C308"/>
    <mergeCell ref="A280:C280"/>
    <mergeCell ref="A311:C311"/>
    <mergeCell ref="A312:C312"/>
    <mergeCell ref="A313:C313"/>
    <mergeCell ref="A314:C314"/>
    <mergeCell ref="A305:C305"/>
    <mergeCell ref="A306:C306"/>
    <mergeCell ref="A307:C307"/>
    <mergeCell ref="A310:C310"/>
    <mergeCell ref="A268:C268"/>
    <mergeCell ref="A269:C269"/>
    <mergeCell ref="A270:C270"/>
    <mergeCell ref="A239:C239"/>
    <mergeCell ref="A261:C261"/>
    <mergeCell ref="A262:C262"/>
    <mergeCell ref="A263:C263"/>
    <mergeCell ref="A264:C264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65:C265"/>
    <mergeCell ref="A252:C252"/>
    <mergeCell ref="A267:C267"/>
    <mergeCell ref="A197:C197"/>
    <mergeCell ref="A200:C200"/>
    <mergeCell ref="A195:C195"/>
    <mergeCell ref="A196:C196"/>
    <mergeCell ref="A187:C187"/>
    <mergeCell ref="A188:C188"/>
    <mergeCell ref="A218:C218"/>
    <mergeCell ref="A219:C219"/>
    <mergeCell ref="A220:C220"/>
    <mergeCell ref="A216:C216"/>
    <mergeCell ref="A217:C217"/>
    <mergeCell ref="A214:C214"/>
    <mergeCell ref="A208:C208"/>
    <mergeCell ref="A209:C209"/>
    <mergeCell ref="A210:C210"/>
    <mergeCell ref="A211:C211"/>
    <mergeCell ref="A212:C212"/>
    <mergeCell ref="A182:C182"/>
    <mergeCell ref="A174:C174"/>
    <mergeCell ref="A175:C175"/>
    <mergeCell ref="A184:C184"/>
    <mergeCell ref="A185:C185"/>
    <mergeCell ref="A176:C176"/>
    <mergeCell ref="A177:C177"/>
    <mergeCell ref="A178:C178"/>
    <mergeCell ref="A179:C179"/>
    <mergeCell ref="A170:C170"/>
    <mergeCell ref="A168:C168"/>
    <mergeCell ref="A169:C169"/>
    <mergeCell ref="A167:C167"/>
    <mergeCell ref="A146:C146"/>
    <mergeCell ref="A147:C147"/>
    <mergeCell ref="A148:C148"/>
    <mergeCell ref="A149:C149"/>
    <mergeCell ref="A150:C150"/>
    <mergeCell ref="A159:C159"/>
    <mergeCell ref="A160:C160"/>
    <mergeCell ref="A161:C161"/>
    <mergeCell ref="A162:C162"/>
    <mergeCell ref="A163:C163"/>
    <mergeCell ref="A153:C153"/>
    <mergeCell ref="A156:C156"/>
    <mergeCell ref="A157:C157"/>
    <mergeCell ref="A154:C154"/>
    <mergeCell ref="A155:C155"/>
    <mergeCell ref="A158:C158"/>
    <mergeCell ref="A68:C68"/>
    <mergeCell ref="A64:C64"/>
    <mergeCell ref="A65:C65"/>
    <mergeCell ref="A85:C85"/>
    <mergeCell ref="A86:C86"/>
    <mergeCell ref="A109:C109"/>
    <mergeCell ref="A67:C67"/>
    <mergeCell ref="A69:C69"/>
    <mergeCell ref="A66:C66"/>
    <mergeCell ref="A102:C102"/>
    <mergeCell ref="A103:C103"/>
    <mergeCell ref="A1:I1"/>
    <mergeCell ref="A3:I3"/>
    <mergeCell ref="A5:C5"/>
    <mergeCell ref="A9:C9"/>
    <mergeCell ref="A6:C6"/>
    <mergeCell ref="A44:C44"/>
    <mergeCell ref="A35:C35"/>
    <mergeCell ref="A36:C36"/>
    <mergeCell ref="A37:C37"/>
    <mergeCell ref="A38:C38"/>
    <mergeCell ref="A39:C39"/>
    <mergeCell ref="A10:C10"/>
    <mergeCell ref="A18:C18"/>
    <mergeCell ref="A17:C17"/>
    <mergeCell ref="A11:C11"/>
    <mergeCell ref="A16:C16"/>
    <mergeCell ref="A29:C29"/>
    <mergeCell ref="A41:C41"/>
    <mergeCell ref="A42:C42"/>
    <mergeCell ref="A43:C43"/>
    <mergeCell ref="A33:C33"/>
    <mergeCell ref="A40:C40"/>
    <mergeCell ref="A7:C7"/>
    <mergeCell ref="A8:C8"/>
    <mergeCell ref="A143:C143"/>
    <mergeCell ref="A144:C144"/>
    <mergeCell ref="A84:C84"/>
    <mergeCell ref="A110:C110"/>
    <mergeCell ref="A74:C74"/>
    <mergeCell ref="A75:C75"/>
    <mergeCell ref="A104:C104"/>
    <mergeCell ref="A105:C105"/>
    <mergeCell ref="A94:C94"/>
    <mergeCell ref="A76:C76"/>
    <mergeCell ref="A77:C77"/>
    <mergeCell ref="A78:C78"/>
    <mergeCell ref="A79:C79"/>
    <mergeCell ref="A80:C80"/>
    <mergeCell ref="A140:C140"/>
    <mergeCell ref="A141:C141"/>
    <mergeCell ref="A142:C142"/>
    <mergeCell ref="A117:C117"/>
    <mergeCell ref="A118:C118"/>
    <mergeCell ref="A119:C119"/>
    <mergeCell ref="A137:C137"/>
    <mergeCell ref="A138:C138"/>
    <mergeCell ref="A34:C34"/>
    <mergeCell ref="A19:C19"/>
    <mergeCell ref="A20:C20"/>
    <mergeCell ref="A21:C21"/>
    <mergeCell ref="A60:C60"/>
    <mergeCell ref="A61:C61"/>
    <mergeCell ref="A13:C13"/>
    <mergeCell ref="A15:C15"/>
    <mergeCell ref="A22:C22"/>
    <mergeCell ref="A23:C23"/>
    <mergeCell ref="A24:C24"/>
    <mergeCell ref="A26:C26"/>
    <mergeCell ref="A27:C27"/>
    <mergeCell ref="A28:C28"/>
    <mergeCell ref="A30:C30"/>
    <mergeCell ref="A31:C31"/>
    <mergeCell ref="A32:C32"/>
    <mergeCell ref="A55:C55"/>
    <mergeCell ref="A56:C56"/>
    <mergeCell ref="A57:C57"/>
    <mergeCell ref="A58:C58"/>
    <mergeCell ref="A59:C59"/>
    <mergeCell ref="A421:C421"/>
    <mergeCell ref="A420:C420"/>
    <mergeCell ref="A417:C417"/>
    <mergeCell ref="A418:C418"/>
    <mergeCell ref="A419:C419"/>
    <mergeCell ref="A171:C171"/>
    <mergeCell ref="A172:C172"/>
    <mergeCell ref="A173:C173"/>
    <mergeCell ref="A45:C45"/>
    <mergeCell ref="A46:C46"/>
    <mergeCell ref="A47:C47"/>
    <mergeCell ref="A48:C48"/>
    <mergeCell ref="A416:C416"/>
    <mergeCell ref="A412:C412"/>
    <mergeCell ref="A413:C413"/>
    <mergeCell ref="A414:C414"/>
    <mergeCell ref="A63:C63"/>
    <mergeCell ref="A415:C415"/>
    <mergeCell ref="A115:C115"/>
    <mergeCell ref="A116:C116"/>
    <mergeCell ref="A50:C50"/>
    <mergeCell ref="A51:C51"/>
    <mergeCell ref="A52:C52"/>
    <mergeCell ref="A62:C62"/>
    <mergeCell ref="A12:C12"/>
    <mergeCell ref="A49:C49"/>
    <mergeCell ref="A151:C151"/>
    <mergeCell ref="A152:C152"/>
    <mergeCell ref="A113:C113"/>
    <mergeCell ref="A114:C114"/>
    <mergeCell ref="A120:C120"/>
    <mergeCell ref="A107:C107"/>
    <mergeCell ref="A101:C101"/>
    <mergeCell ref="A93:C93"/>
    <mergeCell ref="A88:C88"/>
    <mergeCell ref="A89:C89"/>
    <mergeCell ref="A90:C90"/>
    <mergeCell ref="A71:C71"/>
    <mergeCell ref="A81:C81"/>
    <mergeCell ref="A91:C91"/>
    <mergeCell ref="A92:C92"/>
    <mergeCell ref="A70:C70"/>
    <mergeCell ref="A53:C53"/>
    <mergeCell ref="A54:C54"/>
    <mergeCell ref="A145:C145"/>
    <mergeCell ref="A121:C121"/>
    <mergeCell ref="A72:C72"/>
    <mergeCell ref="A73:C73"/>
    <mergeCell ref="A233:C233"/>
    <mergeCell ref="A82:C82"/>
    <mergeCell ref="A83:C83"/>
    <mergeCell ref="A87:C87"/>
    <mergeCell ref="A164:C164"/>
    <mergeCell ref="A250:C250"/>
    <mergeCell ref="A251:C251"/>
    <mergeCell ref="A108:C108"/>
    <mergeCell ref="A97:C97"/>
    <mergeCell ref="A98:C98"/>
    <mergeCell ref="A99:C99"/>
    <mergeCell ref="A100:C100"/>
    <mergeCell ref="A95:C95"/>
    <mergeCell ref="A96:C96"/>
    <mergeCell ref="A106:C106"/>
    <mergeCell ref="A224:C224"/>
    <mergeCell ref="A225:C225"/>
    <mergeCell ref="A226:C226"/>
    <mergeCell ref="A223:C223"/>
    <mergeCell ref="A222:C222"/>
    <mergeCell ref="A234:C234"/>
    <mergeCell ref="A235:C235"/>
    <mergeCell ref="A237:C237"/>
    <mergeCell ref="A112:C112"/>
    <mergeCell ref="A236:C236"/>
    <mergeCell ref="A111:C111"/>
    <mergeCell ref="A139:C139"/>
    <mergeCell ref="A299:C299"/>
    <mergeCell ref="A301:C301"/>
    <mergeCell ref="A302:C302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238:C238"/>
    <mergeCell ref="A230:C230"/>
    <mergeCell ref="A231:C231"/>
    <mergeCell ref="A232:C232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SAŽETAK</vt:lpstr>
      <vt:lpstr> Račun prihoda i rashoda novo</vt:lpstr>
      <vt:lpstr>Prihodi i rashodi po izvori (2</vt:lpstr>
      <vt:lpstr>Rashodi prema funkcijskoj kl</vt:lpstr>
      <vt:lpstr>Račun financiranja</vt:lpstr>
      <vt:lpstr>POSEBNI DIO</vt:lpstr>
      <vt:lpstr>' Račun prihoda i rashoda novo'!Print_Titles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Davorin Stetner</cp:lastModifiedBy>
  <cp:lastPrinted>2025-07-11T07:20:48Z</cp:lastPrinted>
  <dcterms:created xsi:type="dcterms:W3CDTF">2022-08-12T12:51:27Z</dcterms:created>
  <dcterms:modified xsi:type="dcterms:W3CDTF">2025-08-14T08:50:34Z</dcterms:modified>
</cp:coreProperties>
</file>