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vorka\Desktop\"/>
    </mc:Choice>
  </mc:AlternateContent>
  <bookViews>
    <workbookView xWindow="0" yWindow="120" windowWidth="28800" windowHeight="12210" activeTab="5"/>
  </bookViews>
  <sheets>
    <sheet name="SAŽETAK" sheetId="1" r:id="rId1"/>
    <sheet name=" Račun prihoda i rashoda novo" sheetId="12" r:id="rId2"/>
    <sheet name="Prihodi i rashodi po izvori (2" sheetId="14" r:id="rId3"/>
    <sheet name="Rashodi prema funkcijskoj kl" sheetId="11" r:id="rId4"/>
    <sheet name="Račun financiranja" sheetId="6" state="hidden" r:id="rId5"/>
    <sheet name="POSEBNI DIO" sheetId="10" r:id="rId6"/>
  </sheets>
  <definedNames>
    <definedName name="_xlnm._FilterDatabase" localSheetId="1" hidden="1">' Račun prihoda i rashoda novo'!$A$10:$I$187</definedName>
    <definedName name="_xlnm._FilterDatabase" localSheetId="5" hidden="1">'POSEBNI DIO'!$A$10:$I$490</definedName>
    <definedName name="_xlnm.Print_Titles" localSheetId="1">' Račun prihoda i rashoda novo'!$9:$9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2" l="1"/>
  <c r="I40" i="12" s="1"/>
  <c r="H152" i="12" l="1"/>
  <c r="I152" i="12" s="1"/>
  <c r="H150" i="12"/>
  <c r="I150" i="12" s="1"/>
  <c r="H64" i="12" l="1"/>
  <c r="I64" i="12" s="1"/>
  <c r="H59" i="12"/>
  <c r="I59" i="12" s="1"/>
  <c r="H58" i="12"/>
  <c r="I58" i="12" s="1"/>
  <c r="F49" i="14" l="1"/>
  <c r="E49" i="14"/>
  <c r="D49" i="14"/>
  <c r="F26" i="14"/>
  <c r="E26" i="14"/>
  <c r="I176" i="10" l="1"/>
  <c r="H176" i="10"/>
  <c r="I161" i="10"/>
  <c r="H161" i="10"/>
  <c r="E186" i="10"/>
  <c r="E185" i="10" s="1"/>
  <c r="F185" i="10"/>
  <c r="E183" i="10"/>
  <c r="E181" i="10"/>
  <c r="E179" i="10"/>
  <c r="E178" i="10" s="1"/>
  <c r="E171" i="10"/>
  <c r="E170" i="10" s="1"/>
  <c r="F170" i="10"/>
  <c r="E168" i="10"/>
  <c r="E166" i="10"/>
  <c r="E164" i="10"/>
  <c r="E163" i="10" s="1"/>
  <c r="G176" i="10"/>
  <c r="F176" i="10"/>
  <c r="G161" i="10"/>
  <c r="F161" i="10"/>
  <c r="I151" i="10"/>
  <c r="H151" i="10"/>
  <c r="E177" i="10" l="1"/>
  <c r="E176" i="10" s="1"/>
  <c r="E162" i="10"/>
  <c r="E161" i="10" s="1"/>
  <c r="F137" i="10"/>
  <c r="F122" i="10"/>
  <c r="I201" i="10" l="1"/>
  <c r="H201" i="10"/>
  <c r="I89" i="10"/>
  <c r="H89" i="10"/>
  <c r="I85" i="10"/>
  <c r="I84" i="10" s="1"/>
  <c r="H85" i="10"/>
  <c r="H84" i="10" s="1"/>
  <c r="G89" i="10" l="1"/>
  <c r="F89" i="10"/>
  <c r="F88" i="10" s="1"/>
  <c r="F86" i="10" s="1"/>
  <c r="F85" i="10" s="1"/>
  <c r="F84" i="10" s="1"/>
  <c r="G85" i="10"/>
  <c r="G84" i="10" s="1"/>
  <c r="E85" i="10"/>
  <c r="E84" i="10" s="1"/>
  <c r="I291" i="10" l="1"/>
  <c r="H291" i="10"/>
  <c r="I289" i="10"/>
  <c r="H289" i="10"/>
  <c r="I287" i="10"/>
  <c r="H287" i="10"/>
  <c r="H286" i="10"/>
  <c r="I425" i="10"/>
  <c r="I424" i="10" s="1"/>
  <c r="I423" i="10" s="1"/>
  <c r="H425" i="10"/>
  <c r="H424" i="10" s="1"/>
  <c r="H423" i="10" s="1"/>
  <c r="I418" i="10"/>
  <c r="H418" i="10"/>
  <c r="I409" i="10"/>
  <c r="I408" i="10" s="1"/>
  <c r="H409" i="10"/>
  <c r="H408" i="10" s="1"/>
  <c r="I286" i="10" l="1"/>
  <c r="F39" i="1"/>
  <c r="F22" i="1"/>
  <c r="F58" i="12" l="1"/>
  <c r="F59" i="12"/>
  <c r="F494" i="10"/>
  <c r="F493" i="10" s="1"/>
  <c r="F291" i="10"/>
  <c r="F289" i="10"/>
  <c r="F287" i="10"/>
  <c r="F286" i="10" s="1"/>
  <c r="F210" i="10"/>
  <c r="F209" i="10" s="1"/>
  <c r="F208" i="10" s="1"/>
  <c r="F207" i="10" s="1"/>
  <c r="E54" i="12" l="1"/>
  <c r="E53" i="12" s="1"/>
  <c r="E52" i="12" s="1"/>
  <c r="E10" i="12"/>
  <c r="B49" i="14"/>
  <c r="B42" i="14"/>
  <c r="B26" i="14"/>
  <c r="B19" i="14"/>
  <c r="E493" i="10"/>
  <c r="E473" i="10"/>
  <c r="E472" i="10" s="1"/>
  <c r="E471" i="10" s="1"/>
  <c r="E470" i="10" s="1"/>
  <c r="E476" i="10"/>
  <c r="E475" i="10" s="1"/>
  <c r="E478" i="10"/>
  <c r="E494" i="10"/>
  <c r="E430" i="10"/>
  <c r="E429" i="10" s="1"/>
  <c r="E428" i="10" s="1"/>
  <c r="E427" i="10" s="1"/>
  <c r="E425" i="10"/>
  <c r="E424" i="10" s="1"/>
  <c r="E423" i="10" s="1"/>
  <c r="E421" i="10"/>
  <c r="E418" i="10"/>
  <c r="E415" i="10"/>
  <c r="E412" i="10"/>
  <c r="E409" i="10"/>
  <c r="E408" i="10" s="1"/>
  <c r="E400" i="10"/>
  <c r="E393" i="10" s="1"/>
  <c r="E392" i="10" s="1"/>
  <c r="E381" i="10"/>
  <c r="E379" i="10"/>
  <c r="E378" i="10" s="1"/>
  <c r="E377" i="10" s="1"/>
  <c r="E376" i="10" s="1"/>
  <c r="E375" i="10" s="1"/>
  <c r="E331" i="10"/>
  <c r="E314" i="10"/>
  <c r="E311" i="10"/>
  <c r="E291" i="10"/>
  <c r="E289" i="10"/>
  <c r="E287" i="10"/>
  <c r="E282" i="10"/>
  <c r="E280" i="10"/>
  <c r="E211" i="10"/>
  <c r="E210" i="10" s="1"/>
  <c r="E209" i="10" s="1"/>
  <c r="E208" i="10" s="1"/>
  <c r="E207" i="10" s="1"/>
  <c r="E201" i="10"/>
  <c r="E200" i="10" s="1"/>
  <c r="E199" i="10" s="1"/>
  <c r="E196" i="10"/>
  <c r="E195" i="10" s="1"/>
  <c r="E194" i="10" s="1"/>
  <c r="E193" i="10" s="1"/>
  <c r="E192" i="10" s="1"/>
  <c r="E191" i="10" s="1"/>
  <c r="E142" i="10"/>
  <c r="E141" i="10" s="1"/>
  <c r="E139" i="10"/>
  <c r="E137" i="10"/>
  <c r="E135" i="10"/>
  <c r="E128" i="10"/>
  <c r="E127" i="10" s="1"/>
  <c r="E125" i="10"/>
  <c r="E123" i="10"/>
  <c r="E121" i="10"/>
  <c r="E80" i="10"/>
  <c r="E79" i="10" s="1"/>
  <c r="E78" i="10" s="1"/>
  <c r="E77" i="10" s="1"/>
  <c r="E76" i="10" s="1"/>
  <c r="E71" i="10"/>
  <c r="E63" i="10"/>
  <c r="E62" i="10" s="1"/>
  <c r="E61" i="10" s="1"/>
  <c r="E60" i="10" s="1"/>
  <c r="E59" i="10" s="1"/>
  <c r="E55" i="10"/>
  <c r="E54" i="10" s="1"/>
  <c r="E53" i="10" s="1"/>
  <c r="E52" i="10" s="1"/>
  <c r="E49" i="10"/>
  <c r="E47" i="10"/>
  <c r="E40" i="10"/>
  <c r="E39" i="10" s="1"/>
  <c r="E37" i="10"/>
  <c r="E36" i="10" s="1"/>
  <c r="E30" i="10"/>
  <c r="E22" i="10"/>
  <c r="E92" i="10"/>
  <c r="E91" i="10" s="1"/>
  <c r="E95" i="10"/>
  <c r="E94" i="10" s="1"/>
  <c r="E149" i="10"/>
  <c r="E151" i="10"/>
  <c r="E153" i="10"/>
  <c r="E156" i="10"/>
  <c r="E155" i="10" s="1"/>
  <c r="E60" i="12" l="1"/>
  <c r="E310" i="10"/>
  <c r="E120" i="10"/>
  <c r="E119" i="10" s="1"/>
  <c r="E118" i="10" s="1"/>
  <c r="E117" i="10" s="1"/>
  <c r="E134" i="10"/>
  <c r="E133" i="10" s="1"/>
  <c r="E132" i="10" s="1"/>
  <c r="E286" i="10"/>
  <c r="E469" i="10"/>
  <c r="E46" i="10"/>
  <c r="E45" i="10" s="1"/>
  <c r="E44" i="10" s="1"/>
  <c r="E43" i="10" s="1"/>
  <c r="E148" i="10"/>
  <c r="E147" i="10" s="1"/>
  <c r="E146" i="10" s="1"/>
  <c r="E145" i="10" s="1"/>
  <c r="I494" i="10" l="1"/>
  <c r="I493" i="10" s="1"/>
  <c r="H494" i="10"/>
  <c r="H493" i="10" s="1"/>
  <c r="G494" i="10"/>
  <c r="G493" i="10" s="1"/>
  <c r="I432" i="10" l="1"/>
  <c r="H432" i="10"/>
  <c r="G432" i="10"/>
  <c r="G418" i="10"/>
  <c r="G409" i="10"/>
  <c r="G408" i="10" s="1"/>
  <c r="I98" i="10"/>
  <c r="I97" i="10" s="1"/>
  <c r="H98" i="10"/>
  <c r="H97" i="10" s="1"/>
  <c r="I92" i="10"/>
  <c r="I91" i="10" s="1"/>
  <c r="F155" i="10"/>
  <c r="F146" i="10" l="1"/>
  <c r="F145" i="10" s="1"/>
  <c r="H95" i="10" l="1"/>
  <c r="H94" i="10" s="1"/>
  <c r="H93" i="10" s="1"/>
  <c r="H92" i="10" s="1"/>
  <c r="H91" i="10" s="1"/>
  <c r="G95" i="10"/>
  <c r="G94" i="10" s="1"/>
  <c r="G93" i="10" s="1"/>
  <c r="G92" i="10" s="1"/>
  <c r="G91" i="10" s="1"/>
  <c r="F95" i="10"/>
  <c r="F94" i="10" s="1"/>
  <c r="F93" i="10" s="1"/>
  <c r="F92" i="10" s="1"/>
  <c r="F91" i="10" s="1"/>
  <c r="G180" i="12" l="1"/>
  <c r="H180" i="12" s="1"/>
  <c r="I180" i="12" s="1"/>
  <c r="H174" i="12"/>
  <c r="I174" i="12" s="1"/>
  <c r="G168" i="12"/>
  <c r="H168" i="12" s="1"/>
  <c r="I168" i="12" s="1"/>
  <c r="D26" i="14"/>
  <c r="I478" i="10" l="1"/>
  <c r="H478" i="10"/>
  <c r="G478" i="10"/>
  <c r="I476" i="10"/>
  <c r="I475" i="10" s="1"/>
  <c r="H476" i="10"/>
  <c r="H475" i="10" s="1"/>
  <c r="G476" i="10"/>
  <c r="G475" i="10" s="1"/>
  <c r="I473" i="10"/>
  <c r="I472" i="10" s="1"/>
  <c r="I471" i="10" s="1"/>
  <c r="I470" i="10" s="1"/>
  <c r="H473" i="10"/>
  <c r="H472" i="10" s="1"/>
  <c r="H471" i="10" s="1"/>
  <c r="H470" i="10" s="1"/>
  <c r="G473" i="10"/>
  <c r="G472" i="10" s="1"/>
  <c r="G471" i="10" s="1"/>
  <c r="G470" i="10" s="1"/>
  <c r="I469" i="10" l="1"/>
  <c r="F182" i="12"/>
  <c r="F181" i="12" s="1"/>
  <c r="F164" i="12"/>
  <c r="F162" i="12"/>
  <c r="G151" i="10" l="1"/>
  <c r="F56" i="10" l="1"/>
  <c r="F55" i="10" s="1"/>
  <c r="F54" i="10" s="1"/>
  <c r="F53" i="10" s="1"/>
  <c r="F52" i="10" s="1"/>
  <c r="F63" i="10"/>
  <c r="F62" i="10" s="1"/>
  <c r="F61" i="10" s="1"/>
  <c r="F60" i="10" s="1"/>
  <c r="F59" i="10" s="1"/>
  <c r="F196" i="10"/>
  <c r="F195" i="10" s="1"/>
  <c r="F194" i="10" s="1"/>
  <c r="F193" i="10" s="1"/>
  <c r="F192" i="10" s="1"/>
  <c r="F191" i="10" s="1"/>
  <c r="F203" i="10"/>
  <c r="F202" i="10" s="1"/>
  <c r="F201" i="10" s="1"/>
  <c r="F200" i="10" s="1"/>
  <c r="F199" i="10" s="1"/>
  <c r="F430" i="10"/>
  <c r="F429" i="10" s="1"/>
  <c r="F428" i="10" s="1"/>
  <c r="F427" i="10" s="1"/>
  <c r="E156" i="12"/>
  <c r="E182" i="12"/>
  <c r="E181" i="12" s="1"/>
  <c r="J22" i="1"/>
  <c r="H22" i="1"/>
  <c r="H36" i="1"/>
  <c r="H39" i="1" s="1"/>
  <c r="I36" i="1" s="1"/>
  <c r="I39" i="1" s="1"/>
  <c r="J36" i="1" s="1"/>
  <c r="J39" i="1" s="1"/>
  <c r="E155" i="12" l="1"/>
  <c r="F198" i="10"/>
  <c r="J28" i="1" l="1"/>
  <c r="G22" i="1"/>
  <c r="G259" i="10" l="1"/>
  <c r="I259" i="10"/>
  <c r="H259" i="10"/>
  <c r="G291" i="10"/>
  <c r="G289" i="10"/>
  <c r="G287" i="10"/>
  <c r="G286" i="10" l="1"/>
  <c r="G159" i="12" l="1"/>
  <c r="H159" i="12" s="1"/>
  <c r="I159" i="12" s="1"/>
  <c r="G153" i="12"/>
  <c r="H153" i="12" s="1"/>
  <c r="I153" i="12" s="1"/>
  <c r="G152" i="12"/>
  <c r="G150" i="12"/>
  <c r="G134" i="12"/>
  <c r="H134" i="12" s="1"/>
  <c r="I134" i="12" s="1"/>
  <c r="G64" i="12"/>
  <c r="G59" i="12"/>
  <c r="G58" i="12"/>
  <c r="G40" i="12"/>
  <c r="G56" i="10" l="1"/>
  <c r="G55" i="10" s="1"/>
  <c r="G54" i="10" s="1"/>
  <c r="G53" i="10" s="1"/>
  <c r="G52" i="10" s="1"/>
  <c r="H56" i="10"/>
  <c r="H55" i="10" s="1"/>
  <c r="H54" i="10" s="1"/>
  <c r="H53" i="10" s="1"/>
  <c r="H52" i="10" s="1"/>
  <c r="I56" i="10"/>
  <c r="I55" i="10" s="1"/>
  <c r="I54" i="10" s="1"/>
  <c r="I53" i="10" s="1"/>
  <c r="I52" i="10" s="1"/>
  <c r="G63" i="10"/>
  <c r="G62" i="10" s="1"/>
  <c r="G61" i="10" s="1"/>
  <c r="G60" i="10" s="1"/>
  <c r="G59" i="10" s="1"/>
  <c r="H63" i="10"/>
  <c r="H62" i="10" s="1"/>
  <c r="H61" i="10" s="1"/>
  <c r="H60" i="10" s="1"/>
  <c r="H59" i="10" s="1"/>
  <c r="I63" i="10"/>
  <c r="I62" i="10" s="1"/>
  <c r="I61" i="10" s="1"/>
  <c r="I60" i="10" s="1"/>
  <c r="I59" i="10" s="1"/>
  <c r="G98" i="10"/>
  <c r="G97" i="10" s="1"/>
  <c r="G107" i="10"/>
  <c r="H107" i="10"/>
  <c r="I107" i="10"/>
  <c r="G109" i="10"/>
  <c r="H109" i="10"/>
  <c r="I109" i="10"/>
  <c r="G111" i="10"/>
  <c r="H111" i="10"/>
  <c r="I111" i="10"/>
  <c r="G114" i="10"/>
  <c r="G113" i="10" s="1"/>
  <c r="H114" i="10"/>
  <c r="H113" i="10" s="1"/>
  <c r="I114" i="10"/>
  <c r="I113" i="10" s="1"/>
  <c r="H121" i="10"/>
  <c r="I121" i="10"/>
  <c r="H123" i="10"/>
  <c r="I123" i="10"/>
  <c r="H125" i="10"/>
  <c r="I125" i="10"/>
  <c r="H128" i="10"/>
  <c r="H127" i="10" s="1"/>
  <c r="I128" i="10"/>
  <c r="I127" i="10" s="1"/>
  <c r="G196" i="10"/>
  <c r="G195" i="10" s="1"/>
  <c r="G194" i="10" s="1"/>
  <c r="G193" i="10" s="1"/>
  <c r="G192" i="10" s="1"/>
  <c r="G191" i="10" s="1"/>
  <c r="H196" i="10"/>
  <c r="H195" i="10" s="1"/>
  <c r="H194" i="10" s="1"/>
  <c r="H193" i="10" s="1"/>
  <c r="H192" i="10" s="1"/>
  <c r="H191" i="10" s="1"/>
  <c r="I196" i="10"/>
  <c r="I195" i="10" s="1"/>
  <c r="I194" i="10" s="1"/>
  <c r="I193" i="10" s="1"/>
  <c r="I192" i="10" s="1"/>
  <c r="I191" i="10" s="1"/>
  <c r="G201" i="10"/>
  <c r="G200" i="10" s="1"/>
  <c r="G199" i="10" s="1"/>
  <c r="H200" i="10"/>
  <c r="H199" i="10" s="1"/>
  <c r="I200" i="10"/>
  <c r="I199" i="10" s="1"/>
  <c r="G210" i="10"/>
  <c r="G209" i="10" s="1"/>
  <c r="G208" i="10" s="1"/>
  <c r="G207" i="10" s="1"/>
  <c r="H210" i="10"/>
  <c r="H209" i="10" s="1"/>
  <c r="H208" i="10" s="1"/>
  <c r="H207" i="10" s="1"/>
  <c r="I210" i="10"/>
  <c r="I209" i="10" s="1"/>
  <c r="I208" i="10" s="1"/>
  <c r="I207" i="10" s="1"/>
  <c r="G425" i="10"/>
  <c r="G424" i="10" s="1"/>
  <c r="G423" i="10" s="1"/>
  <c r="G430" i="10"/>
  <c r="G429" i="10" s="1"/>
  <c r="H430" i="10"/>
  <c r="H429" i="10" s="1"/>
  <c r="I430" i="10"/>
  <c r="I429" i="10" s="1"/>
  <c r="G457" i="10"/>
  <c r="H457" i="10"/>
  <c r="I457" i="10"/>
  <c r="I106" i="10" l="1"/>
  <c r="I105" i="10" s="1"/>
  <c r="I104" i="10" s="1"/>
  <c r="I103" i="10" s="1"/>
  <c r="I120" i="10"/>
  <c r="I119" i="10" s="1"/>
  <c r="I118" i="10" s="1"/>
  <c r="I117" i="10" s="1"/>
  <c r="H106" i="10"/>
  <c r="H105" i="10" s="1"/>
  <c r="H104" i="10" s="1"/>
  <c r="H103" i="10" s="1"/>
  <c r="G198" i="10"/>
  <c r="I198" i="10"/>
  <c r="H198" i="10"/>
  <c r="G106" i="10"/>
  <c r="G105" i="10" s="1"/>
  <c r="G104" i="10" s="1"/>
  <c r="G103" i="10" s="1"/>
  <c r="H120" i="10"/>
  <c r="H119" i="10" s="1"/>
  <c r="H118" i="10" s="1"/>
  <c r="H117" i="10" s="1"/>
  <c r="I428" i="10" l="1"/>
  <c r="I427" i="10" s="1"/>
  <c r="G428" i="10"/>
  <c r="G427" i="10" s="1"/>
  <c r="H428" i="10"/>
  <c r="H427" i="10" s="1"/>
  <c r="I22" i="1" l="1"/>
</calcChain>
</file>

<file path=xl/sharedStrings.xml><?xml version="1.0" encoding="utf-8"?>
<sst xmlns="http://schemas.openxmlformats.org/spreadsheetml/2006/main" count="961" uniqueCount="336">
  <si>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</si>
  <si>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</si>
  <si>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</si>
  <si>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</si>
  <si>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</si>
  <si>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</si>
  <si>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</si>
  <si>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</si>
  <si>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</si>
  <si>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</si>
  <si>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</si>
  <si>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</si>
  <si>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</si>
  <si>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</si>
  <si>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</si>
  <si>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</si>
  <si>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</si>
  <si>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Opći prihodi i primici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</si>
  <si>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</si>
  <si>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</si>
  <si>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</si>
  <si>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</si>
  <si>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</si>
  <si>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</si>
  <si>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</si>
  <si>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</si>
  <si>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</si>
  <si>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</si>
  <si>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</si>
  <si>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</si>
  <si>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</si>
  <si>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</si>
  <si>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</si>
  <si>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</si>
  <si>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</si>
  <si>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</si>
  <si>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</si>
  <si>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</si>
  <si>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</si>
  <si>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</si>
  <si>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UKUPAN DONOS VIŠKA / MANJKA IZ PRETHODNE(IH) GODINE***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</si>
  <si>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</si>
  <si>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</si>
  <si>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</si>
  <si>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</si>
  <si>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Prihodi iz nadležnog proračunaza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</si>
  <si>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</si>
  <si>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</si>
  <si>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Prihodi od prodaje proizvoda i robe te pruženih usluga i prihodi od donacija</t>
  </si>
  <si>
    <t>Prihodi od prodaje proizvoda i robe te pruženih usluga</t>
  </si>
  <si>
    <t>Prihodi od pruženih usluga</t>
  </si>
  <si>
    <t>Prihodi od imovine</t>
  </si>
  <si>
    <t>Prihodi od financijske imovine</t>
  </si>
  <si>
    <t>Kamate na oročena sredstva i depozite po viđenju</t>
  </si>
  <si>
    <t>Prihodi od upravnih i administrativnih pristojbi,pristojbi po posebnim propisima i naknada</t>
  </si>
  <si>
    <t>Prihodi po posebnim propisima</t>
  </si>
  <si>
    <t>Ostali nespomenuti prihodi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</si>
  <si>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</si>
  <si>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</si>
  <si>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</si>
  <si>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Tekuće donacije</t>
  </si>
  <si>
    <t>Kapitalne donacije</t>
  </si>
  <si>
    <t>6.3.</t>
  </si>
  <si>
    <t>1.1.</t>
  </si>
  <si>
    <t>Plaće</t>
  </si>
  <si>
    <t>Plaće za redovan rad</t>
  </si>
  <si>
    <t>Ostali rashodi za zaposlene</t>
  </si>
  <si>
    <t>Doprinosi na plaće</t>
  </si>
  <si>
    <t>Doprinosi za obvezno zdravstveno osiguranje</t>
  </si>
  <si>
    <t>Naknade troškova zaposlenima</t>
  </si>
  <si>
    <t>Naknade za prijevoz,rad na 
terenu i odvojeni život</t>
  </si>
  <si>
    <t>Rashodi za materijal i energiju</t>
  </si>
  <si>
    <t>Sitan inventar i auto gume</t>
  </si>
  <si>
    <t>Pristojbe i naknade</t>
  </si>
  <si>
    <t>Ostali nespomenuti rashodi poslovanja</t>
  </si>
  <si>
    <t>Troškovi sudskih postupaka</t>
  </si>
  <si>
    <t>Financijski rashodi</t>
  </si>
  <si>
    <t>Ostali financijski rashodi</t>
  </si>
  <si>
    <t>Zatezne kamate</t>
  </si>
  <si>
    <t>Službena putovanja</t>
  </si>
  <si>
    <t>Stručno usavršavanje zaposlenika</t>
  </si>
  <si>
    <t>Ostale naknade troškova zaposlenima</t>
  </si>
  <si>
    <t>Uredski materijal</t>
  </si>
  <si>
    <t>Materijal i sirovine</t>
  </si>
  <si>
    <t>Rashodi za usluge</t>
  </si>
  <si>
    <t>Intelektualne i osobne usluge</t>
  </si>
  <si>
    <t>Postrojenja i oprema</t>
  </si>
  <si>
    <t>Uredska oprema i namještaj</t>
  </si>
  <si>
    <t>Uređaji,strojevi i oprema za ostale namjene</t>
  </si>
  <si>
    <t>Knjige,umjetnička djela i ostale izložbene vrijednosti</t>
  </si>
  <si>
    <t xml:space="preserve">Knjige </t>
  </si>
  <si>
    <t>Ostale naknade građanima i kućanstvima iz proračuna</t>
  </si>
  <si>
    <t>Naknade građanima i kućanstvima u novcu</t>
  </si>
  <si>
    <t>Naknade građanima i kućanstvima u naravi</t>
  </si>
  <si>
    <t>Energija</t>
  </si>
  <si>
    <t>Materijal za tekuće i inv.održavanje</t>
  </si>
  <si>
    <t>Službena odjeća i obuća</t>
  </si>
  <si>
    <t>Usluge tekućeg i inv.održavanja</t>
  </si>
  <si>
    <t>Komunalne usluge</t>
  </si>
  <si>
    <t>Zdravstvene i veterinarske usluge</t>
  </si>
  <si>
    <t>Naknade građanima i kućanstvimana temelju osiguranja i druge naknade</t>
  </si>
  <si>
    <t>Računalne usluge</t>
  </si>
  <si>
    <t>Ostale usluge</t>
  </si>
  <si>
    <t>Članarine i norme</t>
  </si>
  <si>
    <t>Bankarske usluge i usluge platnog prometa</t>
  </si>
  <si>
    <t>Građevinski objekti</t>
  </si>
  <si>
    <t>Poslovni objekt</t>
  </si>
  <si>
    <t>Naknade za rad predstavničkih i izvršnih tijela,povjerenstava i slično</t>
  </si>
  <si>
    <t>Naknade građanima i kućanstvima iz EU sredstava</t>
  </si>
  <si>
    <t>Rashodi za dodatna ulaganja na nefinancijskoj imovini</t>
  </si>
  <si>
    <t>Reprezentacija</t>
  </si>
  <si>
    <t>SVEUKUPNO</t>
  </si>
  <si>
    <t>PROGRAM 1001</t>
  </si>
  <si>
    <t>Aktivnost A100001</t>
  </si>
  <si>
    <t>Izvor financiranja 1.1.</t>
  </si>
  <si>
    <t>OPĆI PRIHODI I PRIMICI</t>
  </si>
  <si>
    <t>Stručno usavršavanej zaposlenika</t>
  </si>
  <si>
    <t>Uredski materijal i ostali materijalni rashodi</t>
  </si>
  <si>
    <t>Sitni inventar i auto gume</t>
  </si>
  <si>
    <t>Službena, radna i zaštitna odjeća i obuća</t>
  </si>
  <si>
    <t>Usluge telefona, pošte i prijevoza</t>
  </si>
  <si>
    <t>Premije osiguranja</t>
  </si>
  <si>
    <t>Naknade građanima i kućanstvima na temelju osiguranja i druge naknade</t>
  </si>
  <si>
    <t>Aktivnost A100002</t>
  </si>
  <si>
    <t>TEKUĆE I INVESTICIJSKO ODRŽAVANJE-minimalni standard</t>
  </si>
  <si>
    <t>Materijal i dijelovi za tekuće i investicijsko održavanje</t>
  </si>
  <si>
    <t>Usluge tekućeg i investicijskog održavanja</t>
  </si>
  <si>
    <t>Aktivnost A100003</t>
  </si>
  <si>
    <t>ENERGENTI</t>
  </si>
  <si>
    <t>POJAČANI STANDARD U ŠKOLSTVU</t>
  </si>
  <si>
    <t>INTELEKTUALNE USLUGE</t>
  </si>
  <si>
    <t>Tekući projekt T100002</t>
  </si>
  <si>
    <t>ŽUPANIJSKA STRUČNA VIJEĆA</t>
  </si>
  <si>
    <t>Tekući projekt T100003</t>
  </si>
  <si>
    <t>NATJECANJA</t>
  </si>
  <si>
    <t>Naknade za rad predstavničkih i izvršnih tijela, povjerenstva i slično</t>
  </si>
  <si>
    <t>Tekući projekt T100041</t>
  </si>
  <si>
    <t>E-TEHNIČAR</t>
  </si>
  <si>
    <t>Plaće (Bruto)</t>
  </si>
  <si>
    <t xml:space="preserve">Materijalni rashodi </t>
  </si>
  <si>
    <t>Naknade za prijevoz, za rad na terenu i odvojeni život</t>
  </si>
  <si>
    <t>Tekući projekt T100047</t>
  </si>
  <si>
    <t>PRSTEN POTPORE V</t>
  </si>
  <si>
    <t>PROGRAM 1003</t>
  </si>
  <si>
    <t>TEKUĆE I INVESTICIJSKO ODRŽAVANJE U ŠKOLSTVU</t>
  </si>
  <si>
    <t>PROGRAM 1002</t>
  </si>
  <si>
    <t xml:space="preserve">KAPITALNO ULAGANJE </t>
  </si>
  <si>
    <t>Tekući projekt T100001</t>
  </si>
  <si>
    <t>OPREMA ŠKOLA</t>
  </si>
  <si>
    <t>ADMINISTARTIVNO, TEHNIČKO I STRUČNO OSOBLJE</t>
  </si>
  <si>
    <t>Sportska i glazbena oprema</t>
  </si>
  <si>
    <t>Tekući projekt T100005</t>
  </si>
  <si>
    <t>Ostali rashodi</t>
  </si>
  <si>
    <t>Kazne, penali i naknade štete</t>
  </si>
  <si>
    <t>Tekući projekt T100009</t>
  </si>
  <si>
    <t>OSTALE IZVANUČIONIČKE AKTIVNOSTI</t>
  </si>
  <si>
    <t>Oprema za održavanje i zaštitu</t>
  </si>
  <si>
    <t>Instrumenti, uređaji i strojevi</t>
  </si>
  <si>
    <t>Uređaji, strojevi i oprema za ostale namjene</t>
  </si>
  <si>
    <t>Knjige, umjetnička djela i ostale izložbene vrijednosti</t>
  </si>
  <si>
    <t>Knjige</t>
  </si>
  <si>
    <t>Tekući projekt T100014</t>
  </si>
  <si>
    <t>TEKUĆE I INVESTICIJSKO ODRŽAVANJE</t>
  </si>
  <si>
    <t>Tekući projekt T100020</t>
  </si>
  <si>
    <t>NABAVA UDŽBENIKA ZA UČENIKE</t>
  </si>
  <si>
    <t>DODATNA ULAGANJA</t>
  </si>
  <si>
    <t>DONACIJE</t>
  </si>
  <si>
    <t>VLASTITI PRIHODI</t>
  </si>
  <si>
    <t>POMOĆI</t>
  </si>
  <si>
    <t>6.7.</t>
  </si>
  <si>
    <t>VLASTITI IZVORI</t>
  </si>
  <si>
    <t>Rezultat poslovanja</t>
  </si>
  <si>
    <t>Višak/manjak prihoda</t>
  </si>
  <si>
    <t>Višak prihoda</t>
  </si>
  <si>
    <t>Manjak prihoda</t>
  </si>
  <si>
    <t>09 Obrazovanje</t>
  </si>
  <si>
    <t>ŠKOLSKO SPORTSKO DRUŠTVO</t>
  </si>
  <si>
    <t>Izvor financiranja 4.2.</t>
  </si>
  <si>
    <t>MINIMALNI STANDARD U SREDNJEM ŠKOLSTVU-MATERIJALNI I FINANCIJSKI RASHODI</t>
  </si>
  <si>
    <t>Naknade prijevoza za rad na terenu</t>
  </si>
  <si>
    <t>Zakupnine i najamnine</t>
  </si>
  <si>
    <t>OPĆI PRIHODI I PRIMICI DECENTRALIZIRANA SREDSTVA SŠ</t>
  </si>
  <si>
    <t>PROGRAMI SREDNJIH ŠKOLA IZVAN ŽUPANIJSKOG PRORAČUNA</t>
  </si>
  <si>
    <t>Izvor financiranja 3.4.</t>
  </si>
  <si>
    <t>Usluge promidžbe i informiranja</t>
  </si>
  <si>
    <t>Usluge platnog prometa</t>
  </si>
  <si>
    <t>Službena,radna i zaštitna odjeća</t>
  </si>
  <si>
    <t>Izvor financiranja 5.L.</t>
  </si>
  <si>
    <t>Doprinosi za obvezno zdravstveno osiguranje- sudske presude</t>
  </si>
  <si>
    <t>Doprinos zan obvezno zdrav.osiguranje sudske presude</t>
  </si>
  <si>
    <t>Plaće za redovan rad-sudske presude</t>
  </si>
  <si>
    <t>POMOĆI - SŠ</t>
  </si>
  <si>
    <t>VLASTITI PRIHODI - SŠ</t>
  </si>
  <si>
    <t>Knjige,umjetnička djela i ostale izlož.vrij.</t>
  </si>
  <si>
    <t>Tekući projekt T100021</t>
  </si>
  <si>
    <t>REGIONALNI CENTAR KOMPETENTNOSTI U STRUKOVNOM OBRAZOVANJU U STROJARSTVU INDUSTRIJA 4</t>
  </si>
  <si>
    <t>Izvor financiranja 5.S.</t>
  </si>
  <si>
    <t>Izvor financiranja 5.Ć.</t>
  </si>
  <si>
    <t>POMOĆI GRAD</t>
  </si>
  <si>
    <t>Izvor financiranja 6.4.</t>
  </si>
  <si>
    <t>Usluge telefona,interneta</t>
  </si>
  <si>
    <t>DONACIJA SŠ</t>
  </si>
  <si>
    <t>Stručna usavršavanja</t>
  </si>
  <si>
    <t>VLASTITI PRIHOD</t>
  </si>
  <si>
    <t>Razni projekti školskog kurikuluma</t>
  </si>
  <si>
    <t>Ostali projekti materijal za pripremu</t>
  </si>
  <si>
    <t>VLASTITI PRIHODI -SŠ</t>
  </si>
  <si>
    <t>DONACIJE - SŠ</t>
  </si>
  <si>
    <t>VLASTITI PRIHODI - PRENESENI VIŠAK PRIHODA - SŠ</t>
  </si>
  <si>
    <t>Računala i računalna oprema</t>
  </si>
  <si>
    <t>DONACIJE - PRENESENI VIŠAK PRIHODA - SŠ</t>
  </si>
  <si>
    <t>092 Srednješkolsko obrazovanje</t>
  </si>
  <si>
    <t>0922 Više srednješkolsko obrazovanje</t>
  </si>
  <si>
    <t>096 Srednješkolsko obrazovanje</t>
  </si>
  <si>
    <t>0960 Dodatna usluga u obrazovanju</t>
  </si>
  <si>
    <t>098 Srednješkolsko obrazovanje</t>
  </si>
  <si>
    <t>0980 Usluge u obrazovanju koje nisu drugdje svrstane</t>
  </si>
  <si>
    <t>5.Ć.</t>
  </si>
  <si>
    <t xml:space="preserve">POMOĆI </t>
  </si>
  <si>
    <t>5.L.</t>
  </si>
  <si>
    <t>Pomoći iz državnog proračuna temeljem prijenosa EU sredstava</t>
  </si>
  <si>
    <t>3.4.</t>
  </si>
  <si>
    <t>6.4.</t>
  </si>
  <si>
    <t>4.1.</t>
  </si>
  <si>
    <t>4.2.</t>
  </si>
  <si>
    <t>POMOĆI-VIŠAK PRIHODA-SŠ</t>
  </si>
  <si>
    <t>POMOĆI-MANJAK PRIHODA-SŠ</t>
  </si>
  <si>
    <t>5.S.</t>
  </si>
  <si>
    <t>D) VIŠEGODIŠNJI PLAN URAVNOTEŽENJA</t>
  </si>
  <si>
    <t>PRIJENOS VIŠKA / MANJKA IZ PRETHODNE(IH) GODINE</t>
  </si>
  <si>
    <t>VIŠAK / MANJAK TEKUĆE GODINE</t>
  </si>
  <si>
    <t>PRIJENOS VIŠKA / MANJKA U SLJEDEĆE RAZDOBLJE</t>
  </si>
  <si>
    <t>* Napomena: Iznosi u stupcima Izvršenje 2022. preračunavaju se iz kuna u eure prema fiksnom tečaju konverzije (1 EUR=7,53450 kuna) i po pravilima za preračunavanje i zaokruživanje.</t>
  </si>
  <si>
    <t xml:space="preserve">C) PRENESENI VIŠAK ILI PRENESENI MANJAK </t>
  </si>
  <si>
    <t>PRSTEN POTPORE VII</t>
  </si>
  <si>
    <t>Ostali poslovni građevinski objekti</t>
  </si>
  <si>
    <t>POMOĆI GRAD-VIŠAK PRIHODA SŠ</t>
  </si>
  <si>
    <t>PRIHODI POSLOVANJA PREMA IZVORIMA FINANCIRANJA</t>
  </si>
  <si>
    <t>Brojčana oznaka i naziv</t>
  </si>
  <si>
    <t>Projekcija 
za 2026.</t>
  </si>
  <si>
    <t>1 Opći prihodi i primici</t>
  </si>
  <si>
    <t>4 Prihodi za posebne namjene</t>
  </si>
  <si>
    <t>5 Pomoći</t>
  </si>
  <si>
    <t>RASHODI POSLOVANJA PREMA IZVORIMA FINANCIRANJA</t>
  </si>
  <si>
    <t>3 Vlastiti prihodi</t>
  </si>
  <si>
    <t>Ostali materijal za redovno poslovanje</t>
  </si>
  <si>
    <t>DONACIJE - PRENESENI MANJAK PRIHODA - SŠ</t>
  </si>
  <si>
    <t>Tekući projekt T100058</t>
  </si>
  <si>
    <t>1.1. Opći prihodi i primici</t>
  </si>
  <si>
    <t>3.4. Vlastiti prihodi</t>
  </si>
  <si>
    <t>4.M. Ostali prihodi za posebne namjene</t>
  </si>
  <si>
    <t>5.L. Pomoći</t>
  </si>
  <si>
    <t>5.S. Pomoći EU</t>
  </si>
  <si>
    <t>6 Donacije</t>
  </si>
  <si>
    <t>6.4. Donacije</t>
  </si>
  <si>
    <t>9 Rezultat</t>
  </si>
  <si>
    <t>9.5.S. Višak Pomoći EU</t>
  </si>
  <si>
    <t>9 Višak</t>
  </si>
  <si>
    <t>5.Ć.Pomoći</t>
  </si>
  <si>
    <t>4.2. Opći prihodi i mprimici</t>
  </si>
  <si>
    <t xml:space="preserve">9.5.S. Višak Pomoći </t>
  </si>
  <si>
    <t>Projekcija 
za 2027.</t>
  </si>
  <si>
    <t>Tekući plan 2024.</t>
  </si>
  <si>
    <t>Tekući Plan za 2024.</t>
  </si>
  <si>
    <t>Projekcija za 2027.</t>
  </si>
  <si>
    <t>Projekcija  za 2026.</t>
  </si>
  <si>
    <t>Projekcija  za 2027.</t>
  </si>
  <si>
    <t>EUR*</t>
  </si>
  <si>
    <t>Tekući prijenos između proračunskih korisnika istog proračuna</t>
  </si>
  <si>
    <t>Pomoći dane u inozemstvo i unutar općeg proračuna</t>
  </si>
  <si>
    <t>Prijenos između proračunskih korisnika</t>
  </si>
  <si>
    <t>VLASTITI</t>
  </si>
  <si>
    <t>POMOĆI EU</t>
  </si>
  <si>
    <t>097 Srednješkolsko obrazovanje</t>
  </si>
  <si>
    <t>0970 Istraživanje i razvoj obrazovanja</t>
  </si>
  <si>
    <t>Tekući projekt T100040</t>
  </si>
  <si>
    <t xml:space="preserve">STRUČNA USAVRŠAVANJA </t>
  </si>
  <si>
    <t xml:space="preserve">Ostali rashodi </t>
  </si>
  <si>
    <t xml:space="preserve">Tekuće donacije </t>
  </si>
  <si>
    <t>Tekuće donacije u naraci</t>
  </si>
  <si>
    <t>Ostale usluge za komunikaciju ni prijevoz</t>
  </si>
  <si>
    <t xml:space="preserve"> </t>
  </si>
  <si>
    <t>Pristojbe i naknade poslodavca zbog nezapošljavanja osoba s invaliditetom</t>
  </si>
  <si>
    <t>,</t>
  </si>
  <si>
    <t>Ostale tekuće donmacije u naravi</t>
  </si>
  <si>
    <t>Dodatna ulaganja na postrojenjima i opremi</t>
  </si>
  <si>
    <t>Ostala uredska oprema</t>
  </si>
  <si>
    <t>Sportska oprema</t>
  </si>
  <si>
    <t>Oprema za grijanje,ventilaciju i hlađenje</t>
  </si>
  <si>
    <t xml:space="preserve">Izvršenje 2024. </t>
  </si>
  <si>
    <t>Izvršenje 2024.</t>
  </si>
  <si>
    <t>Prijenos između proačunskih korisnika istog proračuna</t>
  </si>
  <si>
    <t xml:space="preserve">Tekući prijenos između proračunskim korisnicima istog proračuna </t>
  </si>
  <si>
    <t>3.</t>
  </si>
  <si>
    <t>Ostali prihodi za posebne namjene</t>
  </si>
  <si>
    <t>EU POMOĆI-VIŠAK PRIHODA</t>
  </si>
  <si>
    <t>FINANCIJSKI PLAN SREDNJA ŠKOLA JASTREBARSKO
ZA 2026.I PROJEKCIJA ZA 2027. I 2028. GODINU</t>
  </si>
  <si>
    <t>FINANCIJSKI PLAN SREDNJE ŠKOLE JASTREBARSKO
ZA 2026. I PROJEKCIJA ZA 2027. I 2028. GODINU</t>
  </si>
  <si>
    <t>FINANCIJSKI PLAN SREDNJA ŠKOLA JASTREBARSKO
ZA 2026. I PROJEKCIJA ZA 2027.I 2028.GODINU</t>
  </si>
  <si>
    <t>FINANCIJSKI PLAN SREDNJE ŠKOLE "JASTREBARSKO" 
ZA 2026. I PROJEKCIJA ZA 2027. I 2028. GODINU</t>
  </si>
  <si>
    <t>FINANCIJSKI PLAN PRORAČUNSKOG KORISNIKA JEDINICE LOKALNE I PODRUČNE (REGIONALNE) SAMOUPRAVE SREDNJA ŠKOLA JASTREBARSKO
ZA 2026. I PROJEKCIJA ZA 2027. I 2028. GODINU</t>
  </si>
  <si>
    <t xml:space="preserve">Tekući Plan 2025. </t>
  </si>
  <si>
    <t>Plan za 2026.</t>
  </si>
  <si>
    <t>Projekcija 
za 2028.</t>
  </si>
  <si>
    <t>Tekući prijenos iozmeđu proračunskih korisnika istog proračuna</t>
  </si>
  <si>
    <t>Tekući plan 2025.</t>
  </si>
  <si>
    <t>Tekući Plan za 2025.</t>
  </si>
  <si>
    <t>Izvršenje 2024</t>
  </si>
  <si>
    <t>3213</t>
  </si>
  <si>
    <t>3241</t>
  </si>
  <si>
    <t>Naknade troškova osobama izvan radnog odnosa</t>
  </si>
  <si>
    <t>Dodatna ulaganja na postrojenjima i opremi-aluminijska stolarija zgrada škole</t>
  </si>
  <si>
    <t>PRIJEVOZ UČENIKA S TEŠKOĆAMA</t>
  </si>
  <si>
    <t>Naknade građanima i kućanstvima na temelju osiguranja</t>
  </si>
  <si>
    <t>Tekući projekt T100006</t>
  </si>
  <si>
    <t>OSTALE IZVANŠKOLSKE AKTIVNOSTI</t>
  </si>
  <si>
    <t>Dodatna ulaganja</t>
  </si>
  <si>
    <t>Izvor financiranja 5012</t>
  </si>
  <si>
    <t>Tekući projekt T100018</t>
  </si>
  <si>
    <t>PROGRAM ERASMUS</t>
  </si>
  <si>
    <t>prijenos između proračunskih korisnika istog proračuna</t>
  </si>
  <si>
    <t xml:space="preserve">Donacije  od pravnih i fizičkih osoa izvan općeg proračuna </t>
  </si>
  <si>
    <t>Dodatna ulaganja na građevinskim objektima-aluminijska stolarija zgrada škole</t>
  </si>
  <si>
    <t>Dodatna ulaganja na nefinancijskoj imovini</t>
  </si>
  <si>
    <t>Naknade troškova osoba izvan radnog odnosa</t>
  </si>
  <si>
    <t>Plan 2026.</t>
  </si>
  <si>
    <t>PRIJEDLOG FINANCIJSKI PLAN SREDNJE ŠKOLE JASTREBARSKO
ZA 2026. I PROJEKCIJA ZA 2027. I 2028. GODINU</t>
  </si>
  <si>
    <t>Projekcija  za 2028.</t>
  </si>
  <si>
    <t>Projekcija za 2028.</t>
  </si>
  <si>
    <t>Tekući projekt T100029</t>
  </si>
  <si>
    <t>Izvor financiranja 561</t>
  </si>
  <si>
    <t>Izvor financiranja 11</t>
  </si>
  <si>
    <r>
      <t>5.</t>
    </r>
    <r>
      <rPr>
        <sz val="10"/>
        <rFont val="Calibri"/>
        <family val="2"/>
        <charset val="238"/>
      </rPr>
      <t>Ö</t>
    </r>
    <r>
      <rPr>
        <i/>
        <sz val="10"/>
        <rFont val="Arial"/>
        <family val="2"/>
        <charset val="238"/>
      </rPr>
      <t>.Pomoći</t>
    </r>
  </si>
  <si>
    <r>
      <t>5.</t>
    </r>
    <r>
      <rPr>
        <b/>
        <sz val="10"/>
        <rFont val="Calibri"/>
        <family val="2"/>
        <charset val="238"/>
      </rPr>
      <t>Ö</t>
    </r>
    <r>
      <rPr>
        <b/>
        <i/>
        <sz val="10"/>
        <rFont val="Arial"/>
        <family val="2"/>
      </rPr>
      <t>.</t>
    </r>
  </si>
  <si>
    <r>
      <t>Izvor financiranja 5.</t>
    </r>
    <r>
      <rPr>
        <b/>
        <sz val="8"/>
        <color rgb="FF000000"/>
        <rFont val="Calibri"/>
        <family val="2"/>
        <charset val="238"/>
      </rPr>
      <t>Ö.</t>
    </r>
  </si>
  <si>
    <t>Tekući Plan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</si>
</sst>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6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i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theme="1"/>
      <name val="Arial"/>
      <family val="2"/>
      <charset val="238"/>
    </font>
    <font>
      <b/>
      <sz val="8"/>
      <name val="Arial"/>
      <family val="2"/>
    </font>
    <font>
      <b/>
      <i/>
      <sz val="8"/>
      <name val="Arial"/>
      <family val="2"/>
    </font>
    <font>
      <b/>
      <sz val="10"/>
      <color rgb="FF000000"/>
      <name val="Calibri"/>
      <family val="2"/>
      <charset val="238"/>
    </font>
    <font>
      <sz val="10"/>
      <color rgb="FFFFFFFF"/>
      <name val="Calibri"/>
      <family val="2"/>
      <charset val="238"/>
    </font>
    <font>
      <sz val="10"/>
      <color rgb="FFCC0000"/>
      <name val="Calibri"/>
      <family val="2"/>
      <charset val="238"/>
    </font>
    <font>
      <b/>
      <sz val="10"/>
      <color rgb="FFFFFFFF"/>
      <name val="Calibri"/>
      <family val="2"/>
      <charset val="238"/>
    </font>
    <font>
      <i/>
      <sz val="10"/>
      <color rgb="FF808080"/>
      <name val="Calibri"/>
      <family val="2"/>
      <charset val="238"/>
    </font>
    <font>
      <sz val="10"/>
      <color rgb="FF006600"/>
      <name val="Calibri"/>
      <family val="2"/>
      <charset val="238"/>
    </font>
    <font>
      <b/>
      <sz val="24"/>
      <color rgb="FF000000"/>
      <name val="Calibri"/>
      <family val="2"/>
      <charset val="238"/>
    </font>
    <font>
      <sz val="18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u/>
      <sz val="10"/>
      <color rgb="FF0000EE"/>
      <name val="Calibri"/>
      <family val="2"/>
      <charset val="238"/>
    </font>
    <font>
      <sz val="10"/>
      <color rgb="FF996600"/>
      <name val="Calibri"/>
      <family val="2"/>
      <charset val="238"/>
    </font>
    <font>
      <sz val="10"/>
      <color rgb="FF333333"/>
      <name val="Calibri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i/>
      <sz val="8"/>
      <color rgb="FF000000"/>
      <name val="Arial"/>
      <family val="2"/>
      <charset val="238"/>
    </font>
    <font>
      <b/>
      <sz val="8"/>
      <color rgb="FF000000"/>
      <name val="Calibri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BE5D6"/>
      </patternFill>
    </fill>
    <fill>
      <patternFill patternType="solid">
        <fgColor rgb="FFFFFF00"/>
        <bgColor rgb="FFEDEDED"/>
      </patternFill>
    </fill>
    <fill>
      <patternFill patternType="solid">
        <fgColor rgb="FF00B0F0"/>
        <bgColor rgb="FFCBA7FF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22">
    <xf numFmtId="0" fontId="0" fillId="0" borderId="0"/>
    <xf numFmtId="0" fontId="39" fillId="0" borderId="0"/>
    <xf numFmtId="0" fontId="44" fillId="0" borderId="0"/>
    <xf numFmtId="0" fontId="48" fillId="0" borderId="0" applyNumberFormat="0" applyBorder="0" applyProtection="0"/>
    <xf numFmtId="0" fontId="49" fillId="13" borderId="0" applyNumberFormat="0" applyBorder="0" applyProtection="0"/>
    <xf numFmtId="0" fontId="49" fillId="14" borderId="0" applyNumberFormat="0" applyBorder="0" applyProtection="0"/>
    <xf numFmtId="0" fontId="48" fillId="15" borderId="0" applyNumberFormat="0" applyBorder="0" applyProtection="0"/>
    <xf numFmtId="0" fontId="50" fillId="16" borderId="0" applyNumberFormat="0" applyBorder="0" applyProtection="0"/>
    <xf numFmtId="0" fontId="51" fillId="17" borderId="0" applyNumberFormat="0" applyBorder="0" applyProtection="0"/>
    <xf numFmtId="0" fontId="52" fillId="0" borderId="0" applyNumberFormat="0" applyBorder="0" applyProtection="0"/>
    <xf numFmtId="0" fontId="53" fillId="18" borderId="0" applyNumberFormat="0" applyBorder="0" applyProtection="0"/>
    <xf numFmtId="0" fontId="54" fillId="0" borderId="0" applyNumberFormat="0" applyBorder="0" applyProtection="0"/>
    <xf numFmtId="0" fontId="55" fillId="0" borderId="0" applyNumberFormat="0" applyBorder="0" applyProtection="0"/>
    <xf numFmtId="0" fontId="56" fillId="0" borderId="0" applyNumberFormat="0" applyBorder="0" applyProtection="0"/>
    <xf numFmtId="0" fontId="57" fillId="0" borderId="0" applyNumberFormat="0" applyBorder="0" applyProtection="0"/>
    <xf numFmtId="0" fontId="58" fillId="19" borderId="0" applyNumberFormat="0" applyBorder="0" applyProtection="0"/>
    <xf numFmtId="0" fontId="44" fillId="0" borderId="0" applyNumberFormat="0" applyFont="0" applyBorder="0" applyProtection="0"/>
    <xf numFmtId="0" fontId="59" fillId="19" borderId="7" applyNumberFormat="0" applyProtection="0"/>
    <xf numFmtId="0" fontId="44" fillId="0" borderId="0" applyNumberFormat="0" applyFont="0" applyBorder="0" applyProtection="0"/>
    <xf numFmtId="0" fontId="44" fillId="0" borderId="0" applyNumberFormat="0" applyFont="0" applyBorder="0" applyProtection="0"/>
    <xf numFmtId="0" fontId="50" fillId="0" borderId="0" applyNumberFormat="0" applyBorder="0" applyProtection="0"/>
    <xf numFmtId="0" fontId="39" fillId="0" borderId="0"/>
  </cellStyleXfs>
  <cellXfs count="397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0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16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4" fontId="6" fillId="2" borderId="4" xfId="0" applyNumberFormat="1" applyFont="1" applyFill="1" applyBorder="1" applyAlignment="1">
      <alignment horizontal="right"/>
    </xf>
    <xf numFmtId="0" fontId="0" fillId="0" borderId="0" xfId="0" applyFont="1"/>
    <xf numFmtId="4" fontId="3" fillId="2" borderId="4" xfId="0" applyNumberFormat="1" applyFont="1" applyFill="1" applyBorder="1" applyAlignment="1">
      <alignment horizontal="right"/>
    </xf>
    <xf numFmtId="0" fontId="1" fillId="0" borderId="0" xfId="0" applyFont="1"/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4" borderId="1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0" fontId="9" fillId="3" borderId="2" xfId="0" applyNumberFormat="1" applyFont="1" applyFill="1" applyBorder="1" applyAlignment="1" applyProtection="1">
      <alignment vertical="center"/>
    </xf>
    <xf numFmtId="0" fontId="18" fillId="0" borderId="0" xfId="0" applyFont="1" applyFill="1"/>
    <xf numFmtId="0" fontId="0" fillId="0" borderId="0" xfId="0" applyProtection="1">
      <protection hidden="1"/>
    </xf>
    <xf numFmtId="0" fontId="3" fillId="0" borderId="0" xfId="0" applyNumberFormat="1" applyFont="1" applyFill="1" applyBorder="1" applyAlignment="1" applyProtection="1">
      <alignment vertical="center" wrapText="1"/>
      <protection hidden="1"/>
    </xf>
    <xf numFmtId="0" fontId="2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9" fillId="5" borderId="3" xfId="0" applyNumberFormat="1" applyFont="1" applyFill="1" applyBorder="1" applyAlignment="1" applyProtection="1">
      <alignment horizontal="left" vertical="center" wrapText="1"/>
    </xf>
    <xf numFmtId="0" fontId="20" fillId="5" borderId="3" xfId="0" quotePrefix="1" applyFont="1" applyFill="1" applyBorder="1" applyAlignment="1">
      <alignment horizontal="left" vertical="center"/>
    </xf>
    <xf numFmtId="164" fontId="20" fillId="5" borderId="4" xfId="0" quotePrefix="1" applyNumberFormat="1" applyFont="1" applyFill="1" applyBorder="1" applyAlignment="1">
      <alignment horizontal="right" wrapText="1"/>
    </xf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>
      <alignment vertical="center" wrapText="1"/>
    </xf>
    <xf numFmtId="0" fontId="26" fillId="4" borderId="3" xfId="0" applyNumberFormat="1" applyFont="1" applyFill="1" applyBorder="1" applyAlignment="1" applyProtection="1">
      <alignment horizontal="center" vertical="center" wrapText="1"/>
    </xf>
    <xf numFmtId="0" fontId="26" fillId="4" borderId="4" xfId="0" applyNumberFormat="1" applyFont="1" applyFill="1" applyBorder="1" applyAlignment="1" applyProtection="1">
      <alignment horizontal="center" vertical="center" wrapText="1"/>
    </xf>
    <xf numFmtId="0" fontId="19" fillId="4" borderId="4" xfId="0" applyNumberFormat="1" applyFont="1" applyFill="1" applyBorder="1" applyAlignment="1" applyProtection="1">
      <alignment horizontal="center" vertical="center" wrapText="1"/>
    </xf>
    <xf numFmtId="0" fontId="19" fillId="3" borderId="3" xfId="0" applyNumberFormat="1" applyFont="1" applyFill="1" applyBorder="1" applyAlignment="1" applyProtection="1">
      <alignment horizontal="left" vertical="center" wrapText="1"/>
    </xf>
    <xf numFmtId="0" fontId="20" fillId="3" borderId="3" xfId="0" applyNumberFormat="1" applyFont="1" applyFill="1" applyBorder="1" applyAlignment="1" applyProtection="1">
      <alignment horizontal="left" vertical="center" wrapText="1"/>
    </xf>
    <xf numFmtId="164" fontId="20" fillId="3" borderId="4" xfId="0" applyNumberFormat="1" applyFont="1" applyFill="1" applyBorder="1" applyAlignment="1" applyProtection="1">
      <alignment horizontal="right" wrapText="1"/>
    </xf>
    <xf numFmtId="0" fontId="19" fillId="2" borderId="3" xfId="0" applyNumberFormat="1" applyFont="1" applyFill="1" applyBorder="1" applyAlignment="1" applyProtection="1">
      <alignment horizontal="left" vertical="center" wrapText="1"/>
    </xf>
    <xf numFmtId="164" fontId="19" fillId="2" borderId="4" xfId="0" applyNumberFormat="1" applyFont="1" applyFill="1" applyBorder="1" applyAlignment="1" applyProtection="1">
      <alignment horizontal="right" wrapText="1"/>
    </xf>
    <xf numFmtId="0" fontId="27" fillId="2" borderId="3" xfId="0" applyNumberFormat="1" applyFont="1" applyFill="1" applyBorder="1" applyAlignment="1" applyProtection="1">
      <alignment horizontal="left" vertical="center" wrapText="1"/>
    </xf>
    <xf numFmtId="164" fontId="27" fillId="2" borderId="4" xfId="0" applyNumberFormat="1" applyFont="1" applyFill="1" applyBorder="1" applyAlignment="1" applyProtection="1">
      <alignment horizontal="right" wrapText="1"/>
    </xf>
    <xf numFmtId="164" fontId="24" fillId="2" borderId="4" xfId="0" applyNumberFormat="1" applyFont="1" applyFill="1" applyBorder="1" applyAlignment="1">
      <alignment horizontal="right" wrapText="1"/>
    </xf>
    <xf numFmtId="164" fontId="24" fillId="2" borderId="3" xfId="0" applyNumberFormat="1" applyFont="1" applyFill="1" applyBorder="1" applyAlignment="1">
      <alignment horizontal="right" wrapText="1"/>
    </xf>
    <xf numFmtId="0" fontId="27" fillId="5" borderId="3" xfId="0" applyNumberFormat="1" applyFont="1" applyFill="1" applyBorder="1" applyAlignment="1" applyProtection="1">
      <alignment horizontal="left" vertical="center" wrapText="1"/>
    </xf>
    <xf numFmtId="0" fontId="20" fillId="5" borderId="3" xfId="0" applyNumberFormat="1" applyFont="1" applyFill="1" applyBorder="1" applyAlignment="1" applyProtection="1">
      <alignment horizontal="left" vertical="center" wrapText="1"/>
    </xf>
    <xf numFmtId="164" fontId="20" fillId="5" borderId="4" xfId="0" applyNumberFormat="1" applyFont="1" applyFill="1" applyBorder="1" applyAlignment="1" applyProtection="1">
      <alignment horizontal="right" wrapText="1"/>
    </xf>
    <xf numFmtId="0" fontId="27" fillId="2" borderId="3" xfId="0" quotePrefix="1" applyFont="1" applyFill="1" applyBorder="1" applyAlignment="1">
      <alignment horizontal="left" vertical="center"/>
    </xf>
    <xf numFmtId="0" fontId="28" fillId="2" borderId="3" xfId="0" quotePrefix="1" applyFont="1" applyFill="1" applyBorder="1" applyAlignment="1">
      <alignment horizontal="left" vertical="center"/>
    </xf>
    <xf numFmtId="164" fontId="27" fillId="2" borderId="4" xfId="0" quotePrefix="1" applyNumberFormat="1" applyFont="1" applyFill="1" applyBorder="1" applyAlignment="1">
      <alignment horizontal="right" wrapText="1"/>
    </xf>
    <xf numFmtId="0" fontId="20" fillId="2" borderId="3" xfId="0" quotePrefix="1" applyFont="1" applyFill="1" applyBorder="1" applyAlignment="1">
      <alignment horizontal="left" vertical="center"/>
    </xf>
    <xf numFmtId="0" fontId="27" fillId="5" borderId="3" xfId="0" quotePrefix="1" applyFont="1" applyFill="1" applyBorder="1" applyAlignment="1">
      <alignment horizontal="left" vertical="center"/>
    </xf>
    <xf numFmtId="0" fontId="19" fillId="2" borderId="3" xfId="0" quotePrefix="1" applyFont="1" applyFill="1" applyBorder="1" applyAlignment="1">
      <alignment horizontal="left" vertical="center"/>
    </xf>
    <xf numFmtId="164" fontId="19" fillId="2" borderId="4" xfId="0" quotePrefix="1" applyNumberFormat="1" applyFont="1" applyFill="1" applyBorder="1" applyAlignment="1">
      <alignment horizontal="right" wrapText="1"/>
    </xf>
    <xf numFmtId="0" fontId="19" fillId="2" borderId="3" xfId="0" quotePrefix="1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/>
    </xf>
    <xf numFmtId="0" fontId="27" fillId="2" borderId="3" xfId="0" applyNumberFormat="1" applyFont="1" applyFill="1" applyBorder="1" applyAlignment="1" applyProtection="1">
      <alignment horizontal="left" vertical="center"/>
    </xf>
    <xf numFmtId="0" fontId="19" fillId="2" borderId="3" xfId="0" applyNumberFormat="1" applyFont="1" applyFill="1" applyBorder="1" applyAlignment="1" applyProtection="1">
      <alignment horizontal="left" vertical="center"/>
    </xf>
    <xf numFmtId="0" fontId="27" fillId="2" borderId="3" xfId="0" applyNumberFormat="1" applyFont="1" applyFill="1" applyBorder="1" applyAlignment="1" applyProtection="1">
      <alignment vertical="center" wrapText="1"/>
    </xf>
    <xf numFmtId="4" fontId="26" fillId="2" borderId="4" xfId="0" applyNumberFormat="1" applyFont="1" applyFill="1" applyBorder="1" applyAlignment="1">
      <alignment horizontal="right"/>
    </xf>
    <xf numFmtId="0" fontId="20" fillId="2" borderId="3" xfId="0" applyNumberFormat="1" applyFont="1" applyFill="1" applyBorder="1" applyAlignment="1" applyProtection="1">
      <alignment horizontal="left" vertical="center" wrapText="1"/>
    </xf>
    <xf numFmtId="4" fontId="24" fillId="2" borderId="4" xfId="0" applyNumberFormat="1" applyFont="1" applyFill="1" applyBorder="1" applyAlignment="1">
      <alignment horizontal="right"/>
    </xf>
    <xf numFmtId="4" fontId="24" fillId="2" borderId="3" xfId="0" applyNumberFormat="1" applyFont="1" applyFill="1" applyBorder="1" applyAlignment="1">
      <alignment horizontal="right"/>
    </xf>
    <xf numFmtId="0" fontId="27" fillId="2" borderId="3" xfId="0" quotePrefix="1" applyFont="1" applyFill="1" applyBorder="1" applyAlignment="1">
      <alignment horizontal="left" vertical="center" wrapText="1"/>
    </xf>
    <xf numFmtId="0" fontId="20" fillId="2" borderId="3" xfId="0" quotePrefix="1" applyFont="1" applyFill="1" applyBorder="1" applyAlignment="1">
      <alignment horizontal="left" vertical="center" wrapText="1"/>
    </xf>
    <xf numFmtId="0" fontId="19" fillId="2" borderId="3" xfId="0" applyNumberFormat="1" applyFont="1" applyFill="1" applyBorder="1" applyAlignment="1" applyProtection="1">
      <alignment vertical="center" wrapText="1"/>
    </xf>
    <xf numFmtId="0" fontId="20" fillId="2" borderId="3" xfId="0" applyNumberFormat="1" applyFont="1" applyFill="1" applyBorder="1" applyAlignment="1" applyProtection="1">
      <alignment vertical="center" wrapText="1"/>
    </xf>
    <xf numFmtId="0" fontId="20" fillId="5" borderId="3" xfId="0" applyNumberFormat="1" applyFont="1" applyFill="1" applyBorder="1" applyAlignment="1" applyProtection="1">
      <alignment vertical="center" wrapText="1"/>
    </xf>
    <xf numFmtId="0" fontId="20" fillId="8" borderId="3" xfId="0" applyNumberFormat="1" applyFont="1" applyFill="1" applyBorder="1" applyAlignment="1" applyProtection="1">
      <alignment vertical="center" wrapText="1"/>
    </xf>
    <xf numFmtId="0" fontId="30" fillId="0" borderId="0" xfId="0" applyFont="1"/>
    <xf numFmtId="0" fontId="26" fillId="0" borderId="0" xfId="0" applyNumberFormat="1" applyFont="1" applyFill="1" applyBorder="1" applyAlignment="1" applyProtection="1">
      <alignment horizontal="center" vertical="center" wrapText="1"/>
    </xf>
    <xf numFmtId="0" fontId="19" fillId="8" borderId="3" xfId="0" applyFont="1" applyFill="1" applyBorder="1"/>
    <xf numFmtId="4" fontId="19" fillId="2" borderId="4" xfId="0" applyNumberFormat="1" applyFont="1" applyFill="1" applyBorder="1" applyAlignment="1" applyProtection="1">
      <alignment horizontal="right" wrapText="1"/>
    </xf>
    <xf numFmtId="4" fontId="20" fillId="5" borderId="4" xfId="0" applyNumberFormat="1" applyFont="1" applyFill="1" applyBorder="1" applyAlignment="1" applyProtection="1">
      <alignment horizontal="right" vertical="center" wrapText="1"/>
    </xf>
    <xf numFmtId="4" fontId="29" fillId="0" borderId="3" xfId="0" applyNumberFormat="1" applyFont="1" applyBorder="1" applyAlignment="1">
      <alignment horizontal="right" wrapText="1"/>
    </xf>
    <xf numFmtId="4" fontId="30" fillId="0" borderId="3" xfId="0" applyNumberFormat="1" applyFont="1" applyBorder="1" applyAlignment="1">
      <alignment horizontal="right" wrapText="1"/>
    </xf>
    <xf numFmtId="4" fontId="19" fillId="8" borderId="3" xfId="0" applyNumberFormat="1" applyFont="1" applyFill="1" applyBorder="1" applyAlignment="1">
      <alignment horizontal="right" wrapText="1"/>
    </xf>
    <xf numFmtId="4" fontId="19" fillId="2" borderId="4" xfId="0" quotePrefix="1" applyNumberFormat="1" applyFont="1" applyFill="1" applyBorder="1" applyAlignment="1">
      <alignment horizontal="right" wrapText="1"/>
    </xf>
    <xf numFmtId="0" fontId="19" fillId="2" borderId="3" xfId="0" quotePrefix="1" applyFont="1" applyFill="1" applyBorder="1" applyAlignment="1">
      <alignment horizontal="left"/>
    </xf>
    <xf numFmtId="0" fontId="20" fillId="2" borderId="3" xfId="0" quotePrefix="1" applyFont="1" applyFill="1" applyBorder="1" applyAlignment="1">
      <alignment horizontal="left"/>
    </xf>
    <xf numFmtId="0" fontId="6" fillId="2" borderId="4" xfId="0" applyNumberFormat="1" applyFont="1" applyFill="1" applyBorder="1" applyAlignment="1" applyProtection="1">
      <alignment horizontal="left" wrapText="1"/>
    </xf>
    <xf numFmtId="0" fontId="1" fillId="0" borderId="0" xfId="0" applyFont="1" applyAlignment="1"/>
    <xf numFmtId="0" fontId="27" fillId="2" borderId="3" xfId="0" quotePrefix="1" applyFont="1" applyFill="1" applyBorder="1" applyAlignment="1">
      <alignment horizontal="left"/>
    </xf>
    <xf numFmtId="0" fontId="3" fillId="2" borderId="4" xfId="0" applyNumberFormat="1" applyFont="1" applyFill="1" applyBorder="1" applyAlignment="1" applyProtection="1">
      <alignment horizontal="left" wrapText="1"/>
    </xf>
    <xf numFmtId="4" fontId="27" fillId="2" borderId="4" xfId="0" quotePrefix="1" applyNumberFormat="1" applyFont="1" applyFill="1" applyBorder="1" applyAlignment="1">
      <alignment horizontal="right" wrapText="1"/>
    </xf>
    <xf numFmtId="0" fontId="0" fillId="0" borderId="0" xfId="0" applyAlignment="1"/>
    <xf numFmtId="4" fontId="27" fillId="2" borderId="4" xfId="0" applyNumberFormat="1" applyFont="1" applyFill="1" applyBorder="1" applyAlignment="1" applyProtection="1">
      <alignment horizontal="right" wrapText="1"/>
    </xf>
    <xf numFmtId="0" fontId="27" fillId="2" borderId="3" xfId="0" quotePrefix="1" applyFont="1" applyFill="1" applyBorder="1" applyAlignment="1">
      <alignment horizontal="left" wrapText="1"/>
    </xf>
    <xf numFmtId="0" fontId="0" fillId="0" borderId="0" xfId="0" applyFont="1" applyAlignment="1"/>
    <xf numFmtId="4" fontId="30" fillId="0" borderId="3" xfId="0" applyNumberFormat="1" applyFont="1" applyBorder="1" applyAlignment="1">
      <alignment horizontal="right"/>
    </xf>
    <xf numFmtId="4" fontId="1" fillId="0" borderId="0" xfId="0" applyNumberFormat="1" applyFont="1"/>
    <xf numFmtId="4" fontId="0" fillId="0" borderId="0" xfId="0" applyNumberFormat="1"/>
    <xf numFmtId="0" fontId="11" fillId="2" borderId="3" xfId="0" quotePrefix="1" applyFont="1" applyFill="1" applyBorder="1" applyAlignment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11" fillId="8" borderId="3" xfId="0" applyNumberFormat="1" applyFont="1" applyFill="1" applyBorder="1" applyAlignment="1" applyProtection="1">
      <alignment horizontal="left" vertical="center" wrapText="1"/>
    </xf>
    <xf numFmtId="4" fontId="6" fillId="8" borderId="4" xfId="0" applyNumberFormat="1" applyFont="1" applyFill="1" applyBorder="1" applyAlignment="1">
      <alignment horizontal="right"/>
    </xf>
    <xf numFmtId="164" fontId="19" fillId="5" borderId="4" xfId="0" quotePrefix="1" applyNumberFormat="1" applyFont="1" applyFill="1" applyBorder="1" applyAlignment="1">
      <alignment horizontal="right" wrapText="1"/>
    </xf>
    <xf numFmtId="164" fontId="19" fillId="5" borderId="4" xfId="0" applyNumberFormat="1" applyFont="1" applyFill="1" applyBorder="1" applyAlignment="1" applyProtection="1">
      <alignment horizontal="right" wrapText="1"/>
    </xf>
    <xf numFmtId="4" fontId="19" fillId="5" borderId="4" xfId="0" applyNumberFormat="1" applyFont="1" applyFill="1" applyBorder="1" applyAlignment="1" applyProtection="1">
      <alignment horizontal="right" vertical="center" wrapText="1"/>
    </xf>
    <xf numFmtId="4" fontId="19" fillId="5" borderId="4" xfId="0" applyNumberFormat="1" applyFont="1" applyFill="1" applyBorder="1" applyAlignment="1" applyProtection="1">
      <alignment horizontal="right" wrapText="1"/>
    </xf>
    <xf numFmtId="0" fontId="31" fillId="10" borderId="4" xfId="0" applyNumberFormat="1" applyFont="1" applyFill="1" applyBorder="1" applyAlignment="1" applyProtection="1">
      <alignment horizontal="left" vertical="center" wrapText="1"/>
    </xf>
    <xf numFmtId="0" fontId="31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31" fillId="4" borderId="3" xfId="0" applyNumberFormat="1" applyFont="1" applyFill="1" applyBorder="1" applyAlignment="1" applyProtection="1">
      <alignment horizontal="center" vertical="center" wrapText="1"/>
      <protection hidden="1"/>
    </xf>
    <xf numFmtId="0" fontId="33" fillId="7" borderId="4" xfId="0" applyNumberFormat="1" applyFont="1" applyFill="1" applyBorder="1" applyAlignment="1" applyProtection="1">
      <alignment horizontal="left" vertical="center" wrapText="1"/>
    </xf>
    <xf numFmtId="4" fontId="33" fillId="7" borderId="4" xfId="0" applyNumberFormat="1" applyFont="1" applyFill="1" applyBorder="1" applyAlignment="1" applyProtection="1">
      <alignment horizontal="right" wrapText="1"/>
    </xf>
    <xf numFmtId="4" fontId="31" fillId="10" borderId="4" xfId="0" applyNumberFormat="1" applyFont="1" applyFill="1" applyBorder="1" applyAlignment="1">
      <alignment horizontal="right"/>
    </xf>
    <xf numFmtId="0" fontId="31" fillId="9" borderId="4" xfId="0" applyNumberFormat="1" applyFont="1" applyFill="1" applyBorder="1" applyAlignment="1" applyProtection="1">
      <alignment horizontal="left" vertical="center" wrapText="1"/>
    </xf>
    <xf numFmtId="4" fontId="31" fillId="9" borderId="4" xfId="0" applyNumberFormat="1" applyFont="1" applyFill="1" applyBorder="1" applyAlignment="1">
      <alignment horizontal="right"/>
    </xf>
    <xf numFmtId="0" fontId="34" fillId="5" borderId="4" xfId="0" applyNumberFormat="1" applyFont="1" applyFill="1" applyBorder="1" applyAlignment="1" applyProtection="1">
      <alignment horizontal="left" vertical="center" wrapText="1"/>
    </xf>
    <xf numFmtId="4" fontId="31" fillId="5" borderId="4" xfId="0" applyNumberFormat="1" applyFont="1" applyFill="1" applyBorder="1" applyAlignment="1">
      <alignment horizontal="right"/>
    </xf>
    <xf numFmtId="0" fontId="31" fillId="2" borderId="4" xfId="0" applyNumberFormat="1" applyFont="1" applyFill="1" applyBorder="1" applyAlignment="1" applyProtection="1">
      <alignment horizontal="left" vertical="center" wrapText="1"/>
    </xf>
    <xf numFmtId="4" fontId="31" fillId="2" borderId="4" xfId="0" applyNumberFormat="1" applyFont="1" applyFill="1" applyBorder="1" applyAlignment="1">
      <alignment horizontal="right"/>
    </xf>
    <xf numFmtId="0" fontId="35" fillId="2" borderId="1" xfId="0" applyNumberFormat="1" applyFont="1" applyFill="1" applyBorder="1" applyAlignment="1" applyProtection="1">
      <alignment horizontal="left" vertical="center" wrapText="1" indent="1"/>
    </xf>
    <xf numFmtId="0" fontId="35" fillId="2" borderId="2" xfId="0" applyNumberFormat="1" applyFont="1" applyFill="1" applyBorder="1" applyAlignment="1" applyProtection="1">
      <alignment horizontal="left" vertical="center" wrapText="1" indent="1"/>
    </xf>
    <xf numFmtId="0" fontId="35" fillId="2" borderId="4" xfId="0" applyNumberFormat="1" applyFont="1" applyFill="1" applyBorder="1" applyAlignment="1" applyProtection="1">
      <alignment horizontal="left" vertical="center" wrapText="1" indent="1"/>
    </xf>
    <xf numFmtId="0" fontId="35" fillId="2" borderId="4" xfId="0" applyNumberFormat="1" applyFont="1" applyFill="1" applyBorder="1" applyAlignment="1" applyProtection="1">
      <alignment horizontal="left" vertical="center" wrapText="1"/>
    </xf>
    <xf numFmtId="4" fontId="35" fillId="2" borderId="4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 wrapText="1"/>
    </xf>
    <xf numFmtId="0" fontId="31" fillId="6" borderId="4" xfId="0" applyNumberFormat="1" applyFont="1" applyFill="1" applyBorder="1" applyAlignment="1" applyProtection="1">
      <alignment horizontal="left" vertical="center" wrapText="1"/>
    </xf>
    <xf numFmtId="4" fontId="31" fillId="6" borderId="4" xfId="0" applyNumberFormat="1" applyFont="1" applyFill="1" applyBorder="1" applyAlignment="1">
      <alignment horizontal="right"/>
    </xf>
    <xf numFmtId="0" fontId="31" fillId="6" borderId="4" xfId="0" applyNumberFormat="1" applyFont="1" applyFill="1" applyBorder="1" applyAlignment="1" applyProtection="1">
      <alignment horizontal="left" vertical="center" wrapText="1"/>
    </xf>
    <xf numFmtId="0" fontId="35" fillId="2" borderId="1" xfId="0" applyNumberFormat="1" applyFont="1" applyFill="1" applyBorder="1" applyAlignment="1" applyProtection="1">
      <alignment horizontal="left" vertical="center" wrapText="1" indent="1"/>
    </xf>
    <xf numFmtId="0" fontId="35" fillId="2" borderId="2" xfId="0" applyNumberFormat="1" applyFont="1" applyFill="1" applyBorder="1" applyAlignment="1" applyProtection="1">
      <alignment horizontal="left" vertical="center" wrapText="1" indent="1"/>
    </xf>
    <xf numFmtId="0" fontId="35" fillId="2" borderId="4" xfId="0" applyNumberFormat="1" applyFont="1" applyFill="1" applyBorder="1" applyAlignment="1" applyProtection="1">
      <alignment horizontal="left" vertical="center" wrapText="1" indent="1"/>
    </xf>
    <xf numFmtId="0" fontId="31" fillId="2" borderId="1" xfId="0" applyNumberFormat="1" applyFont="1" applyFill="1" applyBorder="1" applyAlignment="1" applyProtection="1">
      <alignment horizontal="left" vertical="center" wrapText="1" indent="1"/>
    </xf>
    <xf numFmtId="0" fontId="31" fillId="2" borderId="2" xfId="0" applyNumberFormat="1" applyFont="1" applyFill="1" applyBorder="1" applyAlignment="1" applyProtection="1">
      <alignment horizontal="left" vertical="center" wrapText="1" indent="1"/>
    </xf>
    <xf numFmtId="0" fontId="31" fillId="2" borderId="4" xfId="0" applyNumberFormat="1" applyFont="1" applyFill="1" applyBorder="1" applyAlignment="1" applyProtection="1">
      <alignment horizontal="left" vertical="center" wrapText="1" indent="1"/>
    </xf>
    <xf numFmtId="0" fontId="34" fillId="5" borderId="4" xfId="0" applyNumberFormat="1" applyFont="1" applyFill="1" applyBorder="1" applyAlignment="1" applyProtection="1">
      <alignment horizontal="left" vertical="center" wrapText="1"/>
    </xf>
    <xf numFmtId="0" fontId="31" fillId="2" borderId="4" xfId="0" applyNumberFormat="1" applyFont="1" applyFill="1" applyBorder="1" applyAlignment="1" applyProtection="1">
      <alignment horizontal="left" vertical="center" wrapText="1"/>
    </xf>
    <xf numFmtId="0" fontId="36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top" wrapText="1"/>
    </xf>
    <xf numFmtId="164" fontId="24" fillId="2" borderId="4" xfId="0" applyNumberFormat="1" applyFont="1" applyFill="1" applyBorder="1" applyAlignment="1">
      <alignment wrapText="1"/>
    </xf>
    <xf numFmtId="164" fontId="6" fillId="2" borderId="4" xfId="0" applyNumberFormat="1" applyFont="1" applyFill="1" applyBorder="1" applyAlignment="1">
      <alignment horizontal="right" wrapText="1"/>
    </xf>
    <xf numFmtId="0" fontId="11" fillId="11" borderId="3" xfId="0" applyNumberFormat="1" applyFont="1" applyFill="1" applyBorder="1" applyAlignment="1" applyProtection="1">
      <alignment horizontal="left" vertical="center" wrapText="1"/>
    </xf>
    <xf numFmtId="4" fontId="6" fillId="11" borderId="4" xfId="0" applyNumberFormat="1" applyFont="1" applyFill="1" applyBorder="1" applyAlignment="1">
      <alignment horizontal="right"/>
    </xf>
    <xf numFmtId="16" fontId="20" fillId="5" borderId="3" xfId="0" applyNumberFormat="1" applyFont="1" applyFill="1" applyBorder="1" applyAlignment="1" applyProtection="1">
      <alignment horizontal="left" vertical="center" wrapText="1"/>
    </xf>
    <xf numFmtId="4" fontId="9" fillId="2" borderId="4" xfId="0" applyNumberFormat="1" applyFont="1" applyFill="1" applyBorder="1" applyAlignment="1" applyProtection="1">
      <alignment horizontal="right" wrapText="1"/>
    </xf>
    <xf numFmtId="0" fontId="31" fillId="2" borderId="1" xfId="0" applyNumberFormat="1" applyFont="1" applyFill="1" applyBorder="1" applyAlignment="1" applyProtection="1">
      <alignment horizontal="left" vertical="center" wrapText="1" indent="1"/>
    </xf>
    <xf numFmtId="0" fontId="31" fillId="2" borderId="2" xfId="0" applyNumberFormat="1" applyFont="1" applyFill="1" applyBorder="1" applyAlignment="1" applyProtection="1">
      <alignment horizontal="left" vertical="center" wrapText="1" indent="1"/>
    </xf>
    <xf numFmtId="0" fontId="31" fillId="2" borderId="4" xfId="0" applyNumberFormat="1" applyFont="1" applyFill="1" applyBorder="1" applyAlignment="1" applyProtection="1">
      <alignment horizontal="left" vertical="center" wrapText="1" indent="1"/>
    </xf>
    <xf numFmtId="0" fontId="35" fillId="2" borderId="1" xfId="0" applyNumberFormat="1" applyFont="1" applyFill="1" applyBorder="1" applyAlignment="1" applyProtection="1">
      <alignment horizontal="left" vertical="center" wrapText="1" indent="1"/>
    </xf>
    <xf numFmtId="0" fontId="31" fillId="2" borderId="4" xfId="0" applyNumberFormat="1" applyFont="1" applyFill="1" applyBorder="1" applyAlignment="1" applyProtection="1">
      <alignment horizontal="left" vertical="center" wrapText="1"/>
    </xf>
    <xf numFmtId="0" fontId="37" fillId="0" borderId="0" xfId="0" quotePrefix="1" applyNumberFormat="1" applyFont="1" applyFill="1" applyBorder="1" applyAlignment="1" applyProtection="1">
      <alignment horizontal="center" vertical="center" wrapText="1"/>
    </xf>
    <xf numFmtId="0" fontId="3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/>
    <xf numFmtId="0" fontId="11" fillId="0" borderId="1" xfId="0" quotePrefix="1" applyFont="1" applyBorder="1" applyAlignment="1">
      <alignment horizontal="left" wrapText="1"/>
    </xf>
    <xf numFmtId="0" fontId="11" fillId="0" borderId="2" xfId="0" quotePrefix="1" applyFont="1" applyBorder="1" applyAlignment="1">
      <alignment horizontal="left" wrapText="1"/>
    </xf>
    <xf numFmtId="0" fontId="11" fillId="0" borderId="2" xfId="0" quotePrefix="1" applyFont="1" applyBorder="1" applyAlignment="1">
      <alignment horizontal="center" wrapText="1"/>
    </xf>
    <xf numFmtId="0" fontId="11" fillId="0" borderId="2" xfId="0" quotePrefix="1" applyNumberFormat="1" applyFont="1" applyFill="1" applyBorder="1" applyAlignment="1" applyProtection="1">
      <alignment horizontal="left"/>
    </xf>
    <xf numFmtId="3" fontId="11" fillId="4" borderId="1" xfId="0" quotePrefix="1" applyNumberFormat="1" applyFont="1" applyFill="1" applyBorder="1" applyAlignment="1">
      <alignment horizontal="right"/>
    </xf>
    <xf numFmtId="3" fontId="11" fillId="4" borderId="3" xfId="0" applyNumberFormat="1" applyFont="1" applyFill="1" applyBorder="1" applyAlignment="1" applyProtection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3" fontId="6" fillId="3" borderId="3" xfId="0" quotePrefix="1" applyNumberFormat="1" applyFont="1" applyFill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0" fontId="11" fillId="2" borderId="0" xfId="0" quotePrefix="1" applyNumberFormat="1" applyFont="1" applyFill="1" applyBorder="1" applyAlignment="1" applyProtection="1">
      <alignment horizontal="left" vertical="center" wrapText="1"/>
    </xf>
    <xf numFmtId="0" fontId="9" fillId="2" borderId="0" xfId="0" applyNumberFormat="1" applyFont="1" applyFill="1" applyBorder="1" applyAlignment="1" applyProtection="1">
      <alignment vertical="center" wrapText="1"/>
    </xf>
    <xf numFmtId="3" fontId="6" fillId="2" borderId="0" xfId="0" applyNumberFormat="1" applyFont="1" applyFill="1" applyBorder="1" applyAlignment="1">
      <alignment horizontal="right"/>
    </xf>
    <xf numFmtId="0" fontId="31" fillId="2" borderId="1" xfId="0" applyNumberFormat="1" applyFont="1" applyFill="1" applyBorder="1" applyAlignment="1" applyProtection="1">
      <alignment horizontal="left" vertical="center" wrapText="1" indent="1"/>
    </xf>
    <xf numFmtId="0" fontId="35" fillId="2" borderId="1" xfId="0" applyNumberFormat="1" applyFont="1" applyFill="1" applyBorder="1" applyAlignment="1" applyProtection="1">
      <alignment horizontal="left" vertical="center" wrapText="1" indent="1"/>
    </xf>
    <xf numFmtId="0" fontId="35" fillId="2" borderId="2" xfId="0" applyNumberFormat="1" applyFont="1" applyFill="1" applyBorder="1" applyAlignment="1" applyProtection="1">
      <alignment horizontal="left" vertical="center" wrapText="1" indent="1"/>
    </xf>
    <xf numFmtId="0" fontId="35" fillId="2" borderId="4" xfId="0" applyNumberFormat="1" applyFont="1" applyFill="1" applyBorder="1" applyAlignment="1" applyProtection="1">
      <alignment horizontal="left" vertical="center" wrapText="1" indent="1"/>
    </xf>
    <xf numFmtId="0" fontId="31" fillId="2" borderId="4" xfId="0" applyNumberFormat="1" applyFont="1" applyFill="1" applyBorder="1" applyAlignment="1" applyProtection="1">
      <alignment horizontal="left" vertical="center" wrapText="1"/>
    </xf>
    <xf numFmtId="16" fontId="20" fillId="5" borderId="3" xfId="0" quotePrefix="1" applyNumberFormat="1" applyFont="1" applyFill="1" applyBorder="1" applyAlignment="1">
      <alignment horizontal="left" vertical="center"/>
    </xf>
    <xf numFmtId="0" fontId="40" fillId="0" borderId="0" xfId="1" applyFont="1"/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right" vertical="center" wrapText="1"/>
    </xf>
    <xf numFmtId="0" fontId="3" fillId="0" borderId="0" xfId="1" applyFont="1" applyAlignment="1">
      <alignment horizontal="right" vertical="center" wrapText="1"/>
    </xf>
    <xf numFmtId="0" fontId="6" fillId="4" borderId="3" xfId="1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center" vertical="center" wrapText="1"/>
    </xf>
    <xf numFmtId="0" fontId="6" fillId="12" borderId="3" xfId="1" applyFont="1" applyFill="1" applyBorder="1" applyAlignment="1">
      <alignment horizontal="left" vertical="center" wrapText="1"/>
    </xf>
    <xf numFmtId="4" fontId="6" fillId="12" borderId="4" xfId="1" applyNumberFormat="1" applyFont="1" applyFill="1" applyBorder="1" applyAlignment="1">
      <alignment horizontal="right" vertical="center" wrapText="1"/>
    </xf>
    <xf numFmtId="4" fontId="6" fillId="12" borderId="3" xfId="1" applyNumberFormat="1" applyFont="1" applyFill="1" applyBorder="1" applyAlignment="1">
      <alignment horizontal="right" vertical="center" wrapText="1"/>
    </xf>
    <xf numFmtId="0" fontId="41" fillId="0" borderId="0" xfId="1" applyFont="1"/>
    <xf numFmtId="0" fontId="11" fillId="3" borderId="3" xfId="1" applyFont="1" applyFill="1" applyBorder="1" applyAlignment="1">
      <alignment vertical="center" wrapText="1"/>
    </xf>
    <xf numFmtId="4" fontId="6" fillId="3" borderId="3" xfId="1" applyNumberFormat="1" applyFont="1" applyFill="1" applyBorder="1" applyAlignment="1">
      <alignment horizontal="right" vertical="center" wrapText="1"/>
    </xf>
    <xf numFmtId="0" fontId="10" fillId="2" borderId="3" xfId="1" quotePrefix="1" applyFont="1" applyFill="1" applyBorder="1" applyAlignment="1">
      <alignment horizontal="left" vertical="center"/>
    </xf>
    <xf numFmtId="4" fontId="42" fillId="2" borderId="3" xfId="1" applyNumberFormat="1" applyFont="1" applyFill="1" applyBorder="1" applyAlignment="1">
      <alignment horizontal="right"/>
    </xf>
    <xf numFmtId="4" fontId="42" fillId="0" borderId="3" xfId="1" applyNumberFormat="1" applyFont="1" applyBorder="1" applyAlignment="1">
      <alignment horizontal="right" vertical="center" wrapText="1"/>
    </xf>
    <xf numFmtId="0" fontId="43" fillId="0" borderId="0" xfId="1" applyFont="1"/>
    <xf numFmtId="4" fontId="3" fillId="0" borderId="3" xfId="1" applyNumberFormat="1" applyFont="1" applyBorder="1" applyAlignment="1">
      <alignment horizontal="right" vertical="center" wrapText="1"/>
    </xf>
    <xf numFmtId="0" fontId="11" fillId="3" borderId="3" xfId="1" applyFont="1" applyFill="1" applyBorder="1" applyAlignment="1">
      <alignment horizontal="left" vertical="center" wrapText="1"/>
    </xf>
    <xf numFmtId="4" fontId="6" fillId="3" borderId="4" xfId="1" applyNumberFormat="1" applyFont="1" applyFill="1" applyBorder="1" applyAlignment="1">
      <alignment horizontal="right" vertical="center"/>
    </xf>
    <xf numFmtId="0" fontId="10" fillId="2" borderId="3" xfId="1" quotePrefix="1" applyFont="1" applyFill="1" applyBorder="1" applyAlignment="1">
      <alignment horizontal="left" wrapText="1"/>
    </xf>
    <xf numFmtId="4" fontId="3" fillId="0" borderId="3" xfId="1" applyNumberFormat="1" applyFont="1" applyBorder="1" applyAlignment="1">
      <alignment horizontal="right" wrapText="1"/>
    </xf>
    <xf numFmtId="0" fontId="43" fillId="0" borderId="0" xfId="1" applyFont="1" applyAlignment="1">
      <alignment horizontal="right"/>
    </xf>
    <xf numFmtId="0" fontId="6" fillId="3" borderId="3" xfId="1" applyFont="1" applyFill="1" applyBorder="1" applyAlignment="1">
      <alignment horizontal="left" vertical="center" wrapText="1"/>
    </xf>
    <xf numFmtId="0" fontId="10" fillId="2" borderId="3" xfId="1" quotePrefix="1" applyFont="1" applyFill="1" applyBorder="1" applyAlignment="1">
      <alignment horizontal="left" vertical="center" wrapText="1"/>
    </xf>
    <xf numFmtId="0" fontId="45" fillId="0" borderId="0" xfId="1" applyFont="1"/>
    <xf numFmtId="0" fontId="45" fillId="0" borderId="0" xfId="1" applyFont="1" applyAlignment="1">
      <alignment horizontal="right" vertical="center"/>
    </xf>
    <xf numFmtId="0" fontId="45" fillId="0" borderId="0" xfId="1" applyFont="1" applyAlignment="1">
      <alignment horizontal="right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right" vertical="center" wrapText="1"/>
    </xf>
    <xf numFmtId="0" fontId="43" fillId="0" borderId="0" xfId="1" applyFont="1" applyAlignment="1"/>
    <xf numFmtId="0" fontId="40" fillId="0" borderId="0" xfId="1" applyFont="1" applyAlignment="1">
      <alignment horizontal="right" vertical="center"/>
    </xf>
    <xf numFmtId="0" fontId="40" fillId="0" borderId="0" xfId="1" applyFont="1" applyAlignment="1">
      <alignment horizontal="right"/>
    </xf>
    <xf numFmtId="0" fontId="31" fillId="10" borderId="4" xfId="0" applyNumberFormat="1" applyFont="1" applyFill="1" applyBorder="1" applyAlignment="1" applyProtection="1">
      <alignment horizontal="left" vertical="center" wrapText="1"/>
    </xf>
    <xf numFmtId="0" fontId="34" fillId="5" borderId="4" xfId="0" applyNumberFormat="1" applyFont="1" applyFill="1" applyBorder="1" applyAlignment="1" applyProtection="1">
      <alignment horizontal="left" vertical="center" wrapText="1"/>
    </xf>
    <xf numFmtId="0" fontId="31" fillId="2" borderId="1" xfId="0" applyNumberFormat="1" applyFont="1" applyFill="1" applyBorder="1" applyAlignment="1" applyProtection="1">
      <alignment horizontal="left" vertical="center" wrapText="1" indent="1"/>
    </xf>
    <xf numFmtId="0" fontId="35" fillId="2" borderId="1" xfId="0" applyNumberFormat="1" applyFont="1" applyFill="1" applyBorder="1" applyAlignment="1" applyProtection="1">
      <alignment horizontal="left" vertical="center" wrapText="1" indent="1"/>
    </xf>
    <xf numFmtId="0" fontId="35" fillId="2" borderId="2" xfId="0" applyNumberFormat="1" applyFont="1" applyFill="1" applyBorder="1" applyAlignment="1" applyProtection="1">
      <alignment horizontal="left" vertical="center" wrapText="1" indent="1"/>
    </xf>
    <xf numFmtId="0" fontId="35" fillId="2" borderId="4" xfId="0" applyNumberFormat="1" applyFont="1" applyFill="1" applyBorder="1" applyAlignment="1" applyProtection="1">
      <alignment horizontal="left" vertical="center" wrapText="1" indent="1"/>
    </xf>
    <xf numFmtId="0" fontId="31" fillId="2" borderId="4" xfId="0" applyNumberFormat="1" applyFont="1" applyFill="1" applyBorder="1" applyAlignment="1" applyProtection="1">
      <alignment horizontal="left" vertical="center" wrapText="1"/>
    </xf>
    <xf numFmtId="4" fontId="9" fillId="2" borderId="4" xfId="0" quotePrefix="1" applyNumberFormat="1" applyFont="1" applyFill="1" applyBorder="1" applyAlignment="1">
      <alignment horizontal="right" wrapText="1"/>
    </xf>
    <xf numFmtId="0" fontId="27" fillId="5" borderId="3" xfId="0" quotePrefix="1" applyFont="1" applyFill="1" applyBorder="1" applyAlignment="1">
      <alignment horizontal="left"/>
    </xf>
    <xf numFmtId="0" fontId="31" fillId="10" borderId="4" xfId="0" applyNumberFormat="1" applyFont="1" applyFill="1" applyBorder="1" applyAlignment="1" applyProtection="1">
      <alignment horizontal="left" vertical="center" wrapText="1"/>
    </xf>
    <xf numFmtId="0" fontId="34" fillId="5" borderId="4" xfId="0" applyNumberFormat="1" applyFont="1" applyFill="1" applyBorder="1" applyAlignment="1" applyProtection="1">
      <alignment horizontal="left" vertical="center" wrapText="1"/>
    </xf>
    <xf numFmtId="0" fontId="31" fillId="2" borderId="4" xfId="0" applyNumberFormat="1" applyFont="1" applyFill="1" applyBorder="1" applyAlignment="1" applyProtection="1">
      <alignment horizontal="left" vertical="center" wrapText="1"/>
    </xf>
    <xf numFmtId="0" fontId="31" fillId="2" borderId="1" xfId="0" applyNumberFormat="1" applyFont="1" applyFill="1" applyBorder="1" applyAlignment="1" applyProtection="1">
      <alignment horizontal="left" vertical="center" wrapText="1" indent="1"/>
    </xf>
    <xf numFmtId="0" fontId="35" fillId="2" borderId="1" xfId="0" applyNumberFormat="1" applyFont="1" applyFill="1" applyBorder="1" applyAlignment="1" applyProtection="1">
      <alignment horizontal="left" vertical="center" wrapText="1" indent="1"/>
    </xf>
    <xf numFmtId="0" fontId="35" fillId="2" borderId="2" xfId="0" applyNumberFormat="1" applyFont="1" applyFill="1" applyBorder="1" applyAlignment="1" applyProtection="1">
      <alignment horizontal="left" vertical="center" wrapText="1" indent="1"/>
    </xf>
    <xf numFmtId="0" fontId="35" fillId="2" borderId="4" xfId="0" applyNumberFormat="1" applyFont="1" applyFill="1" applyBorder="1" applyAlignment="1" applyProtection="1">
      <alignment horizontal="left" vertical="center" wrapText="1" indent="1"/>
    </xf>
    <xf numFmtId="0" fontId="34" fillId="5" borderId="4" xfId="0" applyNumberFormat="1" applyFont="1" applyFill="1" applyBorder="1" applyAlignment="1" applyProtection="1">
      <alignment horizontal="left" vertical="center" wrapText="1"/>
    </xf>
    <xf numFmtId="0" fontId="31" fillId="2" borderId="4" xfId="0" applyNumberFormat="1" applyFont="1" applyFill="1" applyBorder="1" applyAlignment="1" applyProtection="1">
      <alignment horizontal="left" vertical="center" wrapText="1"/>
    </xf>
    <xf numFmtId="0" fontId="31" fillId="2" borderId="1" xfId="0" applyNumberFormat="1" applyFont="1" applyFill="1" applyBorder="1" applyAlignment="1" applyProtection="1">
      <alignment horizontal="left" vertical="center" wrapText="1" indent="1"/>
    </xf>
    <xf numFmtId="0" fontId="31" fillId="2" borderId="2" xfId="0" applyNumberFormat="1" applyFont="1" applyFill="1" applyBorder="1" applyAlignment="1" applyProtection="1">
      <alignment horizontal="left" vertical="center" wrapText="1" indent="1"/>
    </xf>
    <xf numFmtId="0" fontId="31" fillId="2" borderId="4" xfId="0" applyNumberFormat="1" applyFont="1" applyFill="1" applyBorder="1" applyAlignment="1" applyProtection="1">
      <alignment horizontal="left" vertical="center" wrapText="1" indent="1"/>
    </xf>
    <xf numFmtId="0" fontId="35" fillId="2" borderId="1" xfId="0" applyNumberFormat="1" applyFont="1" applyFill="1" applyBorder="1" applyAlignment="1" applyProtection="1">
      <alignment horizontal="left" vertical="center" wrapText="1" indent="1"/>
    </xf>
    <xf numFmtId="0" fontId="35" fillId="2" borderId="2" xfId="0" applyNumberFormat="1" applyFont="1" applyFill="1" applyBorder="1" applyAlignment="1" applyProtection="1">
      <alignment horizontal="left" vertical="center" wrapText="1" indent="1"/>
    </xf>
    <xf numFmtId="0" fontId="35" fillId="2" borderId="4" xfId="0" applyNumberFormat="1" applyFont="1" applyFill="1" applyBorder="1" applyAlignment="1" applyProtection="1">
      <alignment horizontal="left" vertical="center" wrapText="1" indent="1"/>
    </xf>
    <xf numFmtId="0" fontId="31" fillId="6" borderId="4" xfId="0" applyNumberFormat="1" applyFont="1" applyFill="1" applyBorder="1" applyAlignment="1" applyProtection="1">
      <alignment horizontal="left" vertical="center" wrapText="1"/>
    </xf>
    <xf numFmtId="4" fontId="11" fillId="5" borderId="4" xfId="0" quotePrefix="1" applyNumberFormat="1" applyFont="1" applyFill="1" applyBorder="1" applyAlignment="1">
      <alignment horizontal="right" wrapText="1"/>
    </xf>
    <xf numFmtId="4" fontId="6" fillId="5" borderId="4" xfId="0" applyNumberFormat="1" applyFont="1" applyFill="1" applyBorder="1" applyAlignment="1">
      <alignment horizontal="right"/>
    </xf>
    <xf numFmtId="0" fontId="31" fillId="2" borderId="1" xfId="0" applyNumberFormat="1" applyFont="1" applyFill="1" applyBorder="1" applyAlignment="1" applyProtection="1">
      <alignment horizontal="left" vertical="center" wrapText="1" indent="1"/>
    </xf>
    <xf numFmtId="0" fontId="31" fillId="2" borderId="2" xfId="0" applyNumberFormat="1" applyFont="1" applyFill="1" applyBorder="1" applyAlignment="1" applyProtection="1">
      <alignment horizontal="left" vertical="center" wrapText="1" indent="1"/>
    </xf>
    <xf numFmtId="0" fontId="31" fillId="2" borderId="4" xfId="0" applyNumberFormat="1" applyFont="1" applyFill="1" applyBorder="1" applyAlignment="1" applyProtection="1">
      <alignment horizontal="left" vertical="center" wrapText="1" indent="1"/>
    </xf>
    <xf numFmtId="0" fontId="35" fillId="2" borderId="2" xfId="0" applyNumberFormat="1" applyFont="1" applyFill="1" applyBorder="1" applyAlignment="1" applyProtection="1">
      <alignment horizontal="left" vertical="center" wrapText="1" indent="1"/>
    </xf>
    <xf numFmtId="0" fontId="35" fillId="2" borderId="4" xfId="0" applyNumberFormat="1" applyFont="1" applyFill="1" applyBorder="1" applyAlignment="1" applyProtection="1">
      <alignment horizontal="left" vertical="center" wrapText="1" indent="1"/>
    </xf>
    <xf numFmtId="0" fontId="46" fillId="2" borderId="3" xfId="0" applyNumberFormat="1" applyFont="1" applyFill="1" applyBorder="1" applyAlignment="1" applyProtection="1">
      <alignment vertical="center" wrapText="1"/>
    </xf>
    <xf numFmtId="0" fontId="47" fillId="5" borderId="3" xfId="0" quotePrefix="1" applyFont="1" applyFill="1" applyBorder="1" applyAlignment="1">
      <alignment horizontal="left" vertical="top" wrapText="1"/>
    </xf>
    <xf numFmtId="0" fontId="47" fillId="2" borderId="3" xfId="0" applyNumberFormat="1" applyFont="1" applyFill="1" applyBorder="1" applyAlignment="1" applyProtection="1">
      <alignment vertical="center" wrapText="1"/>
    </xf>
    <xf numFmtId="0" fontId="31" fillId="2" borderId="1" xfId="0" applyNumberFormat="1" applyFont="1" applyFill="1" applyBorder="1" applyAlignment="1" applyProtection="1">
      <alignment horizontal="left" vertical="center" wrapText="1" indent="1"/>
    </xf>
    <xf numFmtId="0" fontId="31" fillId="2" borderId="2" xfId="0" applyNumberFormat="1" applyFont="1" applyFill="1" applyBorder="1" applyAlignment="1" applyProtection="1">
      <alignment horizontal="left" vertical="center" wrapText="1" indent="1"/>
    </xf>
    <xf numFmtId="0" fontId="31" fillId="2" borderId="4" xfId="0" applyNumberFormat="1" applyFont="1" applyFill="1" applyBorder="1" applyAlignment="1" applyProtection="1">
      <alignment horizontal="left" vertical="center" wrapText="1" indent="1"/>
    </xf>
    <xf numFmtId="0" fontId="31" fillId="2" borderId="4" xfId="0" applyNumberFormat="1" applyFont="1" applyFill="1" applyBorder="1" applyAlignment="1" applyProtection="1">
      <alignment horizontal="left" vertical="center" wrapText="1"/>
    </xf>
    <xf numFmtId="0" fontId="35" fillId="2" borderId="1" xfId="0" applyNumberFormat="1" applyFont="1" applyFill="1" applyBorder="1" applyAlignment="1" applyProtection="1">
      <alignment horizontal="left" vertical="center" wrapText="1" indent="1"/>
    </xf>
    <xf numFmtId="0" fontId="35" fillId="2" borderId="2" xfId="0" applyNumberFormat="1" applyFont="1" applyFill="1" applyBorder="1" applyAlignment="1" applyProtection="1">
      <alignment horizontal="left" vertical="center" wrapText="1" indent="1"/>
    </xf>
    <xf numFmtId="0" fontId="35" fillId="2" borderId="4" xfId="0" applyNumberFormat="1" applyFont="1" applyFill="1" applyBorder="1" applyAlignment="1" applyProtection="1">
      <alignment horizontal="left" vertical="center" wrapText="1" indent="1"/>
    </xf>
    <xf numFmtId="0" fontId="34" fillId="5" borderId="4" xfId="0" applyNumberFormat="1" applyFont="1" applyFill="1" applyBorder="1" applyAlignment="1" applyProtection="1">
      <alignment horizontal="left" vertical="center" wrapText="1"/>
    </xf>
    <xf numFmtId="0" fontId="31" fillId="9" borderId="4" xfId="0" applyNumberFormat="1" applyFont="1" applyFill="1" applyBorder="1" applyAlignment="1" applyProtection="1">
      <alignment horizontal="left" vertical="center" wrapText="1"/>
    </xf>
    <xf numFmtId="0" fontId="31" fillId="2" borderId="4" xfId="0" applyNumberFormat="1" applyFont="1" applyFill="1" applyBorder="1" applyAlignment="1" applyProtection="1">
      <alignment horizontal="left" vertical="center" wrapText="1"/>
    </xf>
    <xf numFmtId="0" fontId="35" fillId="2" borderId="1" xfId="0" applyNumberFormat="1" applyFont="1" applyFill="1" applyBorder="1" applyAlignment="1" applyProtection="1">
      <alignment horizontal="left" vertical="center" wrapText="1" indent="1"/>
    </xf>
    <xf numFmtId="0" fontId="35" fillId="2" borderId="2" xfId="0" applyNumberFormat="1" applyFont="1" applyFill="1" applyBorder="1" applyAlignment="1" applyProtection="1">
      <alignment horizontal="left" vertical="center" wrapText="1" indent="1"/>
    </xf>
    <xf numFmtId="0" fontId="35" fillId="2" borderId="4" xfId="0" applyNumberFormat="1" applyFont="1" applyFill="1" applyBorder="1" applyAlignment="1" applyProtection="1">
      <alignment horizontal="left" vertical="center" wrapText="1" indent="1"/>
    </xf>
    <xf numFmtId="0" fontId="36" fillId="5" borderId="3" xfId="1" quotePrefix="1" applyFont="1" applyFill="1" applyBorder="1" applyAlignment="1">
      <alignment horizontal="left" wrapText="1"/>
    </xf>
    <xf numFmtId="0" fontId="46" fillId="2" borderId="4" xfId="0" applyNumberFormat="1" applyFont="1" applyFill="1" applyBorder="1" applyAlignment="1" applyProtection="1">
      <alignment vertical="center" wrapText="1"/>
    </xf>
    <xf numFmtId="0" fontId="0" fillId="0" borderId="6" xfId="0" applyBorder="1"/>
    <xf numFmtId="0" fontId="6" fillId="2" borderId="1" xfId="0" applyNumberFormat="1" applyFont="1" applyFill="1" applyBorder="1" applyAlignment="1" applyProtection="1">
      <alignment horizontal="center" vertical="center" wrapText="1"/>
    </xf>
    <xf numFmtId="4" fontId="6" fillId="4" borderId="1" xfId="0" applyNumberFormat="1" applyFont="1" applyFill="1" applyBorder="1" applyAlignment="1" applyProtection="1">
      <alignment horizontal="right" wrapText="1"/>
    </xf>
    <xf numFmtId="4" fontId="6" fillId="3" borderId="1" xfId="0" applyNumberFormat="1" applyFont="1" applyFill="1" applyBorder="1" applyAlignment="1" applyProtection="1">
      <alignment horizontal="right" wrapText="1"/>
    </xf>
    <xf numFmtId="4" fontId="6" fillId="0" borderId="1" xfId="0" applyNumberFormat="1" applyFont="1" applyBorder="1" applyAlignment="1">
      <alignment horizontal="right"/>
    </xf>
    <xf numFmtId="0" fontId="31" fillId="10" borderId="4" xfId="0" applyNumberFormat="1" applyFont="1" applyFill="1" applyBorder="1" applyAlignment="1" applyProtection="1">
      <alignment horizontal="left" vertical="center" wrapText="1"/>
    </xf>
    <xf numFmtId="0" fontId="61" fillId="20" borderId="12" xfId="2" applyFont="1" applyFill="1" applyBorder="1" applyAlignment="1" applyProtection="1">
      <alignment horizontal="center" vertical="center" wrapText="1"/>
    </xf>
    <xf numFmtId="0" fontId="61" fillId="20" borderId="13" xfId="2" applyFont="1" applyFill="1" applyBorder="1" applyAlignment="1" applyProtection="1">
      <alignment horizontal="center" vertical="center" wrapText="1"/>
    </xf>
    <xf numFmtId="0" fontId="61" fillId="0" borderId="10" xfId="16" applyFont="1" applyFill="1" applyBorder="1" applyAlignment="1">
      <alignment vertical="center" wrapText="1" readingOrder="1"/>
    </xf>
    <xf numFmtId="0" fontId="61" fillId="20" borderId="11" xfId="2" applyFont="1" applyFill="1" applyBorder="1" applyAlignment="1" applyProtection="1">
      <alignment horizontal="center" vertical="center" wrapText="1"/>
    </xf>
    <xf numFmtId="0" fontId="61" fillId="20" borderId="9" xfId="2" applyFont="1" applyFill="1" applyBorder="1" applyAlignment="1" applyProtection="1">
      <alignment horizontal="center" vertical="center" wrapText="1"/>
    </xf>
    <xf numFmtId="0" fontId="61" fillId="20" borderId="8" xfId="2" applyFont="1" applyFill="1" applyBorder="1" applyAlignment="1" applyProtection="1">
      <alignment horizontal="center" vertical="center" wrapText="1"/>
    </xf>
    <xf numFmtId="0" fontId="60" fillId="0" borderId="10" xfId="16" applyFont="1" applyFill="1" applyBorder="1" applyAlignment="1">
      <alignment vertical="center" wrapText="1" readingOrder="1"/>
    </xf>
    <xf numFmtId="0" fontId="60" fillId="20" borderId="13" xfId="2" applyFont="1" applyFill="1" applyBorder="1" applyAlignment="1" applyProtection="1">
      <alignment horizontal="center" vertical="center" wrapText="1"/>
    </xf>
    <xf numFmtId="0" fontId="34" fillId="5" borderId="4" xfId="0" applyNumberFormat="1" applyFont="1" applyFill="1" applyBorder="1" applyAlignment="1" applyProtection="1">
      <alignment horizontal="left" vertical="center" wrapText="1"/>
    </xf>
    <xf numFmtId="0" fontId="31" fillId="2" borderId="1" xfId="0" applyNumberFormat="1" applyFont="1" applyFill="1" applyBorder="1" applyAlignment="1" applyProtection="1">
      <alignment horizontal="left" vertical="center" wrapText="1" indent="1"/>
    </xf>
    <xf numFmtId="0" fontId="31" fillId="2" borderId="2" xfId="0" applyNumberFormat="1" applyFont="1" applyFill="1" applyBorder="1" applyAlignment="1" applyProtection="1">
      <alignment horizontal="left" vertical="center" wrapText="1" indent="1"/>
    </xf>
    <xf numFmtId="0" fontId="31" fillId="2" borderId="4" xfId="0" applyNumberFormat="1" applyFont="1" applyFill="1" applyBorder="1" applyAlignment="1" applyProtection="1">
      <alignment horizontal="left" vertical="center" wrapText="1" indent="1"/>
    </xf>
    <xf numFmtId="0" fontId="31" fillId="2" borderId="4" xfId="0" applyNumberFormat="1" applyFont="1" applyFill="1" applyBorder="1" applyAlignment="1" applyProtection="1">
      <alignment horizontal="left" vertical="center" wrapText="1"/>
    </xf>
    <xf numFmtId="0" fontId="31" fillId="10" borderId="4" xfId="0" applyNumberFormat="1" applyFont="1" applyFill="1" applyBorder="1" applyAlignment="1" applyProtection="1">
      <alignment horizontal="left" vertical="center" wrapText="1"/>
    </xf>
    <xf numFmtId="0" fontId="61" fillId="20" borderId="8" xfId="0" applyFont="1" applyFill="1" applyBorder="1" applyAlignment="1" applyProtection="1">
      <alignment horizontal="left" vertical="center" wrapText="1" indent="1"/>
    </xf>
    <xf numFmtId="0" fontId="61" fillId="20" borderId="9" xfId="0" applyFont="1" applyFill="1" applyBorder="1" applyAlignment="1" applyProtection="1">
      <alignment horizontal="left" vertical="center" wrapText="1" indent="1"/>
    </xf>
    <xf numFmtId="0" fontId="61" fillId="20" borderId="11" xfId="0" applyFont="1" applyFill="1" applyBorder="1" applyAlignment="1" applyProtection="1">
      <alignment horizontal="left" vertical="center" wrapText="1" indent="1"/>
    </xf>
    <xf numFmtId="0" fontId="61" fillId="20" borderId="10" xfId="0" applyFont="1" applyFill="1" applyBorder="1" applyAlignment="1">
      <alignment horizontal="left" vertical="center" wrapText="1"/>
    </xf>
    <xf numFmtId="0" fontId="60" fillId="21" borderId="8" xfId="0" applyFont="1" applyFill="1" applyBorder="1" applyAlignment="1" applyProtection="1">
      <alignment horizontal="left" vertical="center" wrapText="1" indent="1"/>
    </xf>
    <xf numFmtId="0" fontId="60" fillId="21" borderId="9" xfId="0" applyFont="1" applyFill="1" applyBorder="1" applyAlignment="1" applyProtection="1">
      <alignment horizontal="left" vertical="center" wrapText="1" indent="1"/>
    </xf>
    <xf numFmtId="0" fontId="60" fillId="21" borderId="11" xfId="0" applyFont="1" applyFill="1" applyBorder="1" applyAlignment="1" applyProtection="1">
      <alignment horizontal="left" vertical="center" wrapText="1" indent="1"/>
    </xf>
    <xf numFmtId="0" fontId="60" fillId="21" borderId="10" xfId="0" applyFont="1" applyFill="1" applyBorder="1" applyAlignment="1">
      <alignment horizontal="left" vertical="center" wrapText="1"/>
    </xf>
    <xf numFmtId="4" fontId="35" fillId="5" borderId="4" xfId="0" applyNumberFormat="1" applyFont="1" applyFill="1" applyBorder="1" applyAlignment="1">
      <alignment horizontal="right"/>
    </xf>
    <xf numFmtId="0" fontId="60" fillId="23" borderId="11" xfId="0" applyFont="1" applyFill="1" applyBorder="1" applyAlignment="1" applyProtection="1">
      <alignment wrapText="1"/>
    </xf>
    <xf numFmtId="4" fontId="35" fillId="6" borderId="4" xfId="0" applyNumberFormat="1" applyFont="1" applyFill="1" applyBorder="1" applyAlignment="1">
      <alignment horizontal="right"/>
    </xf>
    <xf numFmtId="0" fontId="60" fillId="20" borderId="8" xfId="0" applyFont="1" applyFill="1" applyBorder="1" applyAlignment="1" applyProtection="1">
      <alignment horizontal="left" vertical="center" wrapText="1" indent="1"/>
    </xf>
    <xf numFmtId="4" fontId="62" fillId="0" borderId="3" xfId="1" applyNumberFormat="1" applyFont="1" applyBorder="1" applyAlignment="1">
      <alignment horizontal="right" wrapText="1"/>
    </xf>
    <xf numFmtId="0" fontId="31" fillId="2" borderId="4" xfId="0" applyNumberFormat="1" applyFont="1" applyFill="1" applyBorder="1" applyAlignment="1" applyProtection="1">
      <alignment horizontal="left" vertical="center" wrapText="1"/>
    </xf>
    <xf numFmtId="0" fontId="34" fillId="5" borderId="4" xfId="0" applyNumberFormat="1" applyFont="1" applyFill="1" applyBorder="1" applyAlignment="1" applyProtection="1">
      <alignment horizontal="left" vertical="center" wrapText="1"/>
    </xf>
    <xf numFmtId="0" fontId="31" fillId="6" borderId="4" xfId="0" applyNumberFormat="1" applyFont="1" applyFill="1" applyBorder="1" applyAlignment="1" applyProtection="1">
      <alignment horizontal="left" vertical="center" wrapText="1"/>
    </xf>
    <xf numFmtId="0" fontId="35" fillId="2" borderId="1" xfId="0" applyNumberFormat="1" applyFont="1" applyFill="1" applyBorder="1" applyAlignment="1" applyProtection="1">
      <alignment horizontal="left" vertical="center" wrapText="1" indent="1"/>
    </xf>
    <xf numFmtId="0" fontId="35" fillId="2" borderId="2" xfId="0" applyNumberFormat="1" applyFont="1" applyFill="1" applyBorder="1" applyAlignment="1" applyProtection="1">
      <alignment horizontal="left" vertical="center" wrapText="1" indent="1"/>
    </xf>
    <xf numFmtId="0" fontId="35" fillId="2" borderId="4" xfId="0" applyNumberFormat="1" applyFont="1" applyFill="1" applyBorder="1" applyAlignment="1" applyProtection="1">
      <alignment horizontal="left" vertical="center" wrapText="1" indent="1"/>
    </xf>
    <xf numFmtId="4" fontId="10" fillId="0" borderId="3" xfId="1" applyNumberFormat="1" applyFont="1" applyBorder="1" applyAlignment="1">
      <alignment horizontal="right" vertical="center" wrapText="1"/>
    </xf>
    <xf numFmtId="4" fontId="30" fillId="0" borderId="4" xfId="0" applyNumberFormat="1" applyFont="1" applyBorder="1" applyAlignment="1">
      <alignment horizontal="right" wrapText="1"/>
    </xf>
    <xf numFmtId="4" fontId="30" fillId="0" borderId="4" xfId="0" applyNumberFormat="1" applyFont="1" applyBorder="1" applyAlignment="1">
      <alignment horizontal="right"/>
    </xf>
    <xf numFmtId="0" fontId="35" fillId="2" borderId="1" xfId="0" applyNumberFormat="1" applyFont="1" applyFill="1" applyBorder="1" applyAlignment="1" applyProtection="1">
      <alignment horizontal="left" vertical="center" wrapText="1" indent="1"/>
    </xf>
    <xf numFmtId="0" fontId="35" fillId="2" borderId="2" xfId="0" applyNumberFormat="1" applyFont="1" applyFill="1" applyBorder="1" applyAlignment="1" applyProtection="1">
      <alignment horizontal="left" vertical="center" wrapText="1" indent="1"/>
    </xf>
    <xf numFmtId="0" fontId="35" fillId="2" borderId="4" xfId="0" applyNumberFormat="1" applyFont="1" applyFill="1" applyBorder="1" applyAlignment="1" applyProtection="1">
      <alignment horizontal="left" vertical="center" wrapText="1" indent="1"/>
    </xf>
    <xf numFmtId="4" fontId="42" fillId="2" borderId="4" xfId="1" applyNumberFormat="1" applyFont="1" applyFill="1" applyBorder="1" applyAlignment="1">
      <alignment horizontal="right"/>
    </xf>
    <xf numFmtId="0" fontId="65" fillId="22" borderId="11" xfId="0" applyFont="1" applyFill="1" applyBorder="1" applyAlignment="1" applyProtection="1">
      <alignment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/>
    </xf>
    <xf numFmtId="0" fontId="11" fillId="0" borderId="1" xfId="0" quotePrefix="1" applyFont="1" applyFill="1" applyBorder="1" applyAlignment="1">
      <alignment horizontal="left" vertical="center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11" fillId="4" borderId="1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4" fillId="0" borderId="0" xfId="0" applyNumberFormat="1" applyFont="1" applyFill="1" applyBorder="1" applyAlignment="1" applyProtection="1">
      <alignment wrapText="1"/>
    </xf>
    <xf numFmtId="0" fontId="15" fillId="0" borderId="0" xfId="0" applyNumberFormat="1" applyFont="1" applyFill="1" applyBorder="1" applyAlignment="1" applyProtection="1">
      <alignment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1" fillId="4" borderId="2" xfId="0" applyNumberFormat="1" applyFont="1" applyFill="1" applyBorder="1" applyAlignment="1" applyProtection="1">
      <alignment horizontal="left" vertical="center" wrapText="1"/>
    </xf>
    <xf numFmtId="0" fontId="11" fillId="4" borderId="4" xfId="0" applyNumberFormat="1" applyFont="1" applyFill="1" applyBorder="1" applyAlignment="1" applyProtection="1">
      <alignment horizontal="left" vertical="center" wrapText="1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Alignment="1">
      <alignment vertical="center" wrapText="1"/>
    </xf>
    <xf numFmtId="0" fontId="23" fillId="0" borderId="0" xfId="0" applyNumberFormat="1" applyFont="1" applyFill="1" applyBorder="1" applyAlignment="1" applyProtection="1">
      <alignment vertical="center" wrapText="1"/>
    </xf>
    <xf numFmtId="0" fontId="25" fillId="0" borderId="0" xfId="0" applyFont="1" applyAlignment="1">
      <alignment wrapText="1"/>
    </xf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31" fillId="6" borderId="1" xfId="0" applyNumberFormat="1" applyFont="1" applyFill="1" applyBorder="1" applyAlignment="1" applyProtection="1">
      <alignment horizontal="left" vertical="center" wrapText="1"/>
    </xf>
    <xf numFmtId="0" fontId="31" fillId="6" borderId="2" xfId="0" applyNumberFormat="1" applyFont="1" applyFill="1" applyBorder="1" applyAlignment="1" applyProtection="1">
      <alignment horizontal="left" vertical="center" wrapText="1"/>
    </xf>
    <xf numFmtId="0" fontId="31" fillId="6" borderId="4" xfId="0" applyNumberFormat="1" applyFont="1" applyFill="1" applyBorder="1" applyAlignment="1" applyProtection="1">
      <alignment horizontal="left" vertical="center" wrapText="1"/>
    </xf>
    <xf numFmtId="0" fontId="34" fillId="5" borderId="1" xfId="0" applyNumberFormat="1" applyFont="1" applyFill="1" applyBorder="1" applyAlignment="1" applyProtection="1">
      <alignment horizontal="left" vertical="center" wrapText="1"/>
    </xf>
    <xf numFmtId="0" fontId="34" fillId="5" borderId="2" xfId="0" applyNumberFormat="1" applyFont="1" applyFill="1" applyBorder="1" applyAlignment="1" applyProtection="1">
      <alignment horizontal="left" vertical="center" wrapText="1"/>
    </xf>
    <xf numFmtId="0" fontId="34" fillId="5" borderId="4" xfId="0" applyNumberFormat="1" applyFont="1" applyFill="1" applyBorder="1" applyAlignment="1" applyProtection="1">
      <alignment horizontal="left" vertical="center" wrapText="1"/>
    </xf>
    <xf numFmtId="0" fontId="31" fillId="2" borderId="1" xfId="0" applyNumberFormat="1" applyFont="1" applyFill="1" applyBorder="1" applyAlignment="1" applyProtection="1">
      <alignment horizontal="left" vertical="center" wrapText="1" indent="1"/>
    </xf>
    <xf numFmtId="0" fontId="31" fillId="2" borderId="2" xfId="0" applyNumberFormat="1" applyFont="1" applyFill="1" applyBorder="1" applyAlignment="1" applyProtection="1">
      <alignment horizontal="left" vertical="center" wrapText="1" indent="1"/>
    </xf>
    <xf numFmtId="0" fontId="31" fillId="2" borderId="4" xfId="0" applyNumberFormat="1" applyFont="1" applyFill="1" applyBorder="1" applyAlignment="1" applyProtection="1">
      <alignment horizontal="left" vertical="center" wrapText="1" indent="1"/>
    </xf>
    <xf numFmtId="0" fontId="31" fillId="2" borderId="1" xfId="0" applyNumberFormat="1" applyFont="1" applyFill="1" applyBorder="1" applyAlignment="1" applyProtection="1">
      <alignment horizontal="left" vertical="center" wrapText="1"/>
    </xf>
    <xf numFmtId="0" fontId="31" fillId="2" borderId="2" xfId="0" applyNumberFormat="1" applyFont="1" applyFill="1" applyBorder="1" applyAlignment="1" applyProtection="1">
      <alignment horizontal="left" vertical="center" wrapText="1"/>
    </xf>
    <xf numFmtId="0" fontId="31" fillId="2" borderId="4" xfId="0" applyNumberFormat="1" applyFont="1" applyFill="1" applyBorder="1" applyAlignment="1" applyProtection="1">
      <alignment horizontal="left" vertical="center" wrapText="1"/>
    </xf>
    <xf numFmtId="0" fontId="35" fillId="2" borderId="1" xfId="0" applyNumberFormat="1" applyFont="1" applyFill="1" applyBorder="1" applyAlignment="1" applyProtection="1">
      <alignment horizontal="left" vertical="center" wrapText="1" indent="1"/>
    </xf>
    <xf numFmtId="0" fontId="35" fillId="2" borderId="2" xfId="0" applyNumberFormat="1" applyFont="1" applyFill="1" applyBorder="1" applyAlignment="1" applyProtection="1">
      <alignment horizontal="left" vertical="center" wrapText="1" indent="1"/>
    </xf>
    <xf numFmtId="0" fontId="35" fillId="2" borderId="4" xfId="0" applyNumberFormat="1" applyFont="1" applyFill="1" applyBorder="1" applyAlignment="1" applyProtection="1">
      <alignment horizontal="left" vertical="center" wrapText="1" indent="1"/>
    </xf>
    <xf numFmtId="0" fontId="31" fillId="10" borderId="1" xfId="0" applyNumberFormat="1" applyFont="1" applyFill="1" applyBorder="1" applyAlignment="1" applyProtection="1">
      <alignment horizontal="left" vertical="center" wrapText="1"/>
    </xf>
    <xf numFmtId="0" fontId="31" fillId="10" borderId="2" xfId="0" applyNumberFormat="1" applyFont="1" applyFill="1" applyBorder="1" applyAlignment="1" applyProtection="1">
      <alignment horizontal="left" vertical="center" wrapText="1"/>
    </xf>
    <xf numFmtId="0" fontId="31" fillId="10" borderId="4" xfId="0" applyNumberFormat="1" applyFont="1" applyFill="1" applyBorder="1" applyAlignment="1" applyProtection="1">
      <alignment horizontal="left" vertical="center" wrapText="1"/>
    </xf>
    <xf numFmtId="0" fontId="34" fillId="2" borderId="1" xfId="0" applyNumberFormat="1" applyFont="1" applyFill="1" applyBorder="1" applyAlignment="1" applyProtection="1">
      <alignment horizontal="left" vertical="center" wrapText="1"/>
    </xf>
    <xf numFmtId="0" fontId="34" fillId="2" borderId="2" xfId="0" applyNumberFormat="1" applyFont="1" applyFill="1" applyBorder="1" applyAlignment="1" applyProtection="1">
      <alignment horizontal="left" vertical="center" wrapText="1"/>
    </xf>
    <xf numFmtId="0" fontId="34" fillId="2" borderId="4" xfId="0" applyNumberFormat="1" applyFont="1" applyFill="1" applyBorder="1" applyAlignment="1" applyProtection="1">
      <alignment horizontal="left" vertical="center" wrapText="1"/>
    </xf>
    <xf numFmtId="0" fontId="31" fillId="9" borderId="1" xfId="0" applyNumberFormat="1" applyFont="1" applyFill="1" applyBorder="1" applyAlignment="1" applyProtection="1">
      <alignment horizontal="left" vertical="center" wrapText="1"/>
    </xf>
    <xf numFmtId="0" fontId="31" fillId="9" borderId="2" xfId="0" applyNumberFormat="1" applyFont="1" applyFill="1" applyBorder="1" applyAlignment="1" applyProtection="1">
      <alignment horizontal="left" vertical="center" wrapText="1"/>
    </xf>
    <xf numFmtId="0" fontId="31" fillId="9" borderId="4" xfId="0" applyNumberFormat="1" applyFont="1" applyFill="1" applyBorder="1" applyAlignment="1" applyProtection="1">
      <alignment horizontal="left" vertical="center" wrapText="1"/>
    </xf>
    <xf numFmtId="0" fontId="35" fillId="10" borderId="1" xfId="0" applyNumberFormat="1" applyFont="1" applyFill="1" applyBorder="1" applyAlignment="1" applyProtection="1">
      <alignment horizontal="left" vertical="center" wrapText="1"/>
    </xf>
    <xf numFmtId="0" fontId="35" fillId="10" borderId="2" xfId="0" applyNumberFormat="1" applyFont="1" applyFill="1" applyBorder="1" applyAlignment="1" applyProtection="1">
      <alignment horizontal="left" vertical="center" wrapText="1"/>
    </xf>
    <xf numFmtId="0" fontId="35" fillId="10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Alignment="1" applyProtection="1">
      <alignment wrapText="1"/>
      <protection hidden="1"/>
    </xf>
    <xf numFmtId="0" fontId="31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32" fillId="4" borderId="2" xfId="0" applyFont="1" applyFill="1" applyBorder="1" applyAlignment="1" applyProtection="1">
      <alignment horizontal="center" vertical="center" wrapText="1"/>
      <protection hidden="1"/>
    </xf>
    <xf numFmtId="0" fontId="32" fillId="4" borderId="4" xfId="0" applyFont="1" applyFill="1" applyBorder="1" applyAlignment="1" applyProtection="1">
      <alignment horizontal="center" vertical="center" wrapText="1"/>
      <protection hidden="1"/>
    </xf>
    <xf numFmtId="0" fontId="33" fillId="7" borderId="1" xfId="0" applyNumberFormat="1" applyFont="1" applyFill="1" applyBorder="1" applyAlignment="1" applyProtection="1">
      <alignment horizontal="center" vertical="center" wrapText="1"/>
    </xf>
    <xf numFmtId="0" fontId="33" fillId="7" borderId="2" xfId="0" applyNumberFormat="1" applyFont="1" applyFill="1" applyBorder="1" applyAlignment="1" applyProtection="1">
      <alignment horizontal="center" vertical="center" wrapText="1"/>
    </xf>
    <xf numFmtId="0" fontId="33" fillId="7" borderId="4" xfId="0" applyNumberFormat="1" applyFont="1" applyFill="1" applyBorder="1" applyAlignment="1" applyProtection="1">
      <alignment horizontal="center" vertical="center" wrapText="1"/>
    </xf>
    <xf numFmtId="0" fontId="33" fillId="2" borderId="1" xfId="0" applyNumberFormat="1" applyFont="1" applyFill="1" applyBorder="1" applyAlignment="1" applyProtection="1">
      <alignment horizontal="left" vertical="center" wrapText="1"/>
    </xf>
    <xf numFmtId="0" fontId="33" fillId="2" borderId="2" xfId="0" applyNumberFormat="1" applyFont="1" applyFill="1" applyBorder="1" applyAlignment="1" applyProtection="1">
      <alignment horizontal="left" vertical="center" wrapText="1"/>
    </xf>
    <xf numFmtId="0" fontId="33" fillId="2" borderId="4" xfId="0" applyNumberFormat="1" applyFont="1" applyFill="1" applyBorder="1" applyAlignment="1" applyProtection="1">
      <alignment horizontal="left" vertical="center" wrapText="1"/>
    </xf>
    <xf numFmtId="0" fontId="65" fillId="22" borderId="10" xfId="0" applyFont="1" applyFill="1" applyBorder="1" applyAlignment="1" applyProtection="1">
      <alignment horizontal="left" vertical="center" wrapText="1"/>
    </xf>
    <xf numFmtId="0" fontId="60" fillId="23" borderId="10" xfId="0" applyFont="1" applyFill="1" applyBorder="1" applyAlignment="1" applyProtection="1">
      <alignment horizontal="left" vertical="center" wrapText="1"/>
    </xf>
  </cellXfs>
  <cellStyles count="22">
    <cellStyle name="Accent" xfId="3"/>
    <cellStyle name="Accent 1" xfId="4"/>
    <cellStyle name="Accent 2" xfId="5"/>
    <cellStyle name="Accent 3" xfId="6"/>
    <cellStyle name="Bad" xfId="7"/>
    <cellStyle name="Error" xfId="8"/>
    <cellStyle name="Footnote" xfId="9"/>
    <cellStyle name="Good" xfId="10"/>
    <cellStyle name="Heading (user)" xfId="11"/>
    <cellStyle name="Heading 1" xfId="12"/>
    <cellStyle name="Heading 2" xfId="13"/>
    <cellStyle name="Hyperlink" xfId="14"/>
    <cellStyle name="Neutral" xfId="15"/>
    <cellStyle name="Normal" xfId="16"/>
    <cellStyle name="Normalno" xfId="0" builtinId="0"/>
    <cellStyle name="Normalno 2" xfId="2"/>
    <cellStyle name="Normalno 2 2" xfId="21"/>
    <cellStyle name="Normalno 3" xfId="1"/>
    <cellStyle name="Note" xfId="17"/>
    <cellStyle name="Status" xfId="18"/>
    <cellStyle name="Text" xfId="19"/>
    <cellStyle name="Warning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topLeftCell="A13" workbookViewId="0">
      <selection activeCell="H29" sqref="H29"/>
    </sheetView>
  </sheetViews>
  <sheetFormatPr defaultRowHeight="15" x14ac:dyDescent="0.25"/>
  <cols>
    <col min="5" max="5" width="25.28515625" customWidth="1"/>
    <col min="6" max="6" width="14.5703125" customWidth="1"/>
    <col min="7" max="7" width="17.140625" customWidth="1"/>
    <col min="8" max="8" width="15.28515625" customWidth="1"/>
    <col min="9" max="9" width="14.5703125" customWidth="1"/>
    <col min="10" max="10" width="15.42578125" customWidth="1"/>
  </cols>
  <sheetData>
    <row r="1" spans="1:11" ht="42" customHeight="1" x14ac:dyDescent="0.25">
      <c r="A1" s="323" t="s">
        <v>326</v>
      </c>
      <c r="B1" s="323"/>
      <c r="C1" s="323"/>
      <c r="D1" s="323"/>
      <c r="E1" s="323"/>
      <c r="F1" s="323"/>
      <c r="G1" s="323"/>
      <c r="H1" s="323"/>
      <c r="I1" s="323"/>
      <c r="J1" s="323"/>
    </row>
    <row r="2" spans="1:11" ht="18" customHeight="1" x14ac:dyDescent="0.25">
      <c r="A2" s="5"/>
      <c r="B2" s="5"/>
      <c r="C2" s="5"/>
      <c r="D2" s="5"/>
      <c r="E2" s="5"/>
      <c r="F2" s="5"/>
      <c r="G2" s="29"/>
      <c r="H2" s="5"/>
      <c r="I2" s="5"/>
      <c r="J2" s="5"/>
    </row>
    <row r="3" spans="1:11" ht="15.75" x14ac:dyDescent="0.25">
      <c r="A3" s="323" t="s">
        <v>30</v>
      </c>
      <c r="B3" s="323"/>
      <c r="C3" s="323"/>
      <c r="D3" s="323"/>
      <c r="E3" s="323"/>
      <c r="F3" s="323"/>
      <c r="G3" s="323"/>
      <c r="H3" s="323"/>
      <c r="I3" s="323"/>
      <c r="J3" s="325"/>
    </row>
    <row r="4" spans="1:11" ht="18" x14ac:dyDescent="0.25">
      <c r="A4" s="5"/>
      <c r="B4" s="5"/>
      <c r="C4" s="5"/>
      <c r="D4" s="5"/>
      <c r="E4" s="5"/>
      <c r="F4" s="5"/>
      <c r="G4" s="29"/>
      <c r="H4" s="5"/>
      <c r="I4" s="5"/>
      <c r="J4" s="6"/>
    </row>
    <row r="5" spans="1:11" ht="18" customHeight="1" x14ac:dyDescent="0.25">
      <c r="A5" s="323" t="s">
        <v>38</v>
      </c>
      <c r="B5" s="324"/>
      <c r="C5" s="324"/>
      <c r="D5" s="324"/>
      <c r="E5" s="324"/>
      <c r="F5" s="324"/>
      <c r="G5" s="324"/>
      <c r="H5" s="324"/>
      <c r="I5" s="324"/>
      <c r="J5" s="324"/>
    </row>
    <row r="6" spans="1:11" ht="18" x14ac:dyDescent="0.25">
      <c r="A6" s="1"/>
      <c r="B6" s="2"/>
      <c r="C6" s="2"/>
      <c r="D6" s="2"/>
      <c r="E6" s="7"/>
      <c r="F6" s="8"/>
      <c r="G6" s="8"/>
      <c r="H6" s="8"/>
      <c r="I6" s="8"/>
      <c r="J6" s="38" t="s">
        <v>267</v>
      </c>
    </row>
    <row r="7" spans="1:11" ht="25.5" x14ac:dyDescent="0.25">
      <c r="A7" s="32"/>
      <c r="B7" s="33"/>
      <c r="C7" s="33"/>
      <c r="D7" s="34"/>
      <c r="E7" s="35"/>
      <c r="F7" s="4" t="s">
        <v>307</v>
      </c>
      <c r="G7" s="4" t="s">
        <v>305</v>
      </c>
      <c r="H7" s="40" t="s">
        <v>325</v>
      </c>
      <c r="I7" s="4" t="s">
        <v>266</v>
      </c>
      <c r="J7" s="4" t="s">
        <v>327</v>
      </c>
    </row>
    <row r="8" spans="1:11" x14ac:dyDescent="0.25">
      <c r="A8" s="326" t="s">
        <v>0</v>
      </c>
      <c r="B8" s="327"/>
      <c r="C8" s="327"/>
      <c r="D8" s="327"/>
      <c r="E8" s="328"/>
      <c r="F8" s="47">
        <v>1690752</v>
      </c>
      <c r="G8" s="47">
        <v>1870137</v>
      </c>
      <c r="H8" s="47">
        <v>2265521</v>
      </c>
      <c r="I8" s="47">
        <v>2265521</v>
      </c>
      <c r="J8" s="47">
        <v>2265521</v>
      </c>
    </row>
    <row r="9" spans="1:11" x14ac:dyDescent="0.25">
      <c r="A9" s="329" t="s">
        <v>1</v>
      </c>
      <c r="B9" s="322"/>
      <c r="C9" s="322"/>
      <c r="D9" s="322"/>
      <c r="E9" s="330"/>
      <c r="F9" s="47">
        <v>1690752</v>
      </c>
      <c r="G9" s="47">
        <v>1870137</v>
      </c>
      <c r="H9" s="47">
        <v>2265521</v>
      </c>
      <c r="I9" s="47">
        <v>2265521</v>
      </c>
      <c r="J9" s="47">
        <v>2265521</v>
      </c>
    </row>
    <row r="10" spans="1:11" x14ac:dyDescent="0.25">
      <c r="A10" s="331" t="s">
        <v>2</v>
      </c>
      <c r="B10" s="330"/>
      <c r="C10" s="330"/>
      <c r="D10" s="330"/>
      <c r="E10" s="330"/>
      <c r="F10" s="46"/>
      <c r="G10" s="36"/>
      <c r="H10" s="36"/>
      <c r="I10" s="36"/>
      <c r="J10" s="36"/>
    </row>
    <row r="11" spans="1:11" x14ac:dyDescent="0.25">
      <c r="A11" s="39" t="s">
        <v>3</v>
      </c>
      <c r="B11" s="50"/>
      <c r="C11" s="50"/>
      <c r="D11" s="50"/>
      <c r="E11" s="50"/>
      <c r="F11" s="47">
        <v>1687535.15</v>
      </c>
      <c r="G11" s="47">
        <v>1870137</v>
      </c>
      <c r="H11" s="47">
        <v>2265521</v>
      </c>
      <c r="I11" s="47">
        <v>2265521</v>
      </c>
      <c r="J11" s="47">
        <v>2265521</v>
      </c>
    </row>
    <row r="12" spans="1:11" x14ac:dyDescent="0.25">
      <c r="A12" s="321" t="s">
        <v>4</v>
      </c>
      <c r="B12" s="322"/>
      <c r="C12" s="322"/>
      <c r="D12" s="322"/>
      <c r="E12" s="322"/>
      <c r="F12" s="46">
        <v>1616455.6</v>
      </c>
      <c r="G12" s="46">
        <v>1801137</v>
      </c>
      <c r="H12" s="46">
        <v>1899521</v>
      </c>
      <c r="I12" s="46">
        <v>1899521</v>
      </c>
      <c r="J12" s="46">
        <v>1899521</v>
      </c>
    </row>
    <row r="13" spans="1:11" x14ac:dyDescent="0.25">
      <c r="A13" s="335" t="s">
        <v>5</v>
      </c>
      <c r="B13" s="330"/>
      <c r="C13" s="330"/>
      <c r="D13" s="330"/>
      <c r="E13" s="330"/>
      <c r="F13" s="46">
        <v>74296.399999999994</v>
      </c>
      <c r="G13" s="46">
        <v>69000</v>
      </c>
      <c r="H13" s="46">
        <v>366000</v>
      </c>
      <c r="I13" s="46">
        <v>366000</v>
      </c>
      <c r="J13" s="46">
        <v>366000</v>
      </c>
    </row>
    <row r="14" spans="1:11" x14ac:dyDescent="0.25">
      <c r="A14" s="334" t="s">
        <v>6</v>
      </c>
      <c r="B14" s="327"/>
      <c r="C14" s="327"/>
      <c r="D14" s="327"/>
      <c r="E14" s="327"/>
      <c r="F14" s="47">
        <v>3216.85</v>
      </c>
      <c r="G14" s="47">
        <v>0</v>
      </c>
      <c r="H14" s="47">
        <v>0</v>
      </c>
      <c r="I14" s="47">
        <v>0</v>
      </c>
      <c r="J14" s="47">
        <v>0</v>
      </c>
    </row>
    <row r="15" spans="1:11" ht="18" x14ac:dyDescent="0.25">
      <c r="A15" s="5"/>
      <c r="B15" s="9"/>
      <c r="C15" s="9"/>
      <c r="D15" s="9"/>
      <c r="E15" s="9"/>
      <c r="F15" s="9"/>
      <c r="G15" s="27"/>
      <c r="H15" s="9"/>
      <c r="I15" s="3"/>
      <c r="J15" s="3"/>
      <c r="K15" s="274"/>
    </row>
    <row r="16" spans="1:11" ht="18" customHeight="1" x14ac:dyDescent="0.25">
      <c r="A16" s="323" t="s">
        <v>39</v>
      </c>
      <c r="B16" s="324"/>
      <c r="C16" s="324"/>
      <c r="D16" s="324"/>
      <c r="E16" s="324"/>
      <c r="F16" s="324"/>
      <c r="G16" s="324"/>
      <c r="H16" s="324"/>
      <c r="I16" s="324"/>
      <c r="J16" s="324"/>
      <c r="K16" s="274"/>
    </row>
    <row r="17" spans="1:11" ht="18" x14ac:dyDescent="0.25">
      <c r="A17" s="29"/>
      <c r="B17" s="27"/>
      <c r="C17" s="27"/>
      <c r="D17" s="27"/>
      <c r="E17" s="27"/>
      <c r="F17" s="27"/>
      <c r="G17" s="27"/>
      <c r="H17" s="27"/>
      <c r="I17" s="28"/>
      <c r="J17" s="28"/>
      <c r="K17" s="274"/>
    </row>
    <row r="18" spans="1:11" ht="25.5" x14ac:dyDescent="0.25">
      <c r="A18" s="32"/>
      <c r="B18" s="33"/>
      <c r="C18" s="33"/>
      <c r="D18" s="34"/>
      <c r="E18" s="35"/>
      <c r="F18" s="4" t="s">
        <v>307</v>
      </c>
      <c r="G18" s="4" t="s">
        <v>305</v>
      </c>
      <c r="H18" s="40" t="s">
        <v>325</v>
      </c>
      <c r="I18" s="4" t="s">
        <v>265</v>
      </c>
      <c r="J18" s="4" t="s">
        <v>266</v>
      </c>
    </row>
    <row r="19" spans="1:11" ht="15.75" customHeight="1" x14ac:dyDescent="0.25">
      <c r="A19" s="329" t="s">
        <v>8</v>
      </c>
      <c r="B19" s="332"/>
      <c r="C19" s="332"/>
      <c r="D19" s="332"/>
      <c r="E19" s="333"/>
      <c r="F19" s="37"/>
      <c r="G19" s="37"/>
      <c r="H19" s="37"/>
      <c r="I19" s="37"/>
      <c r="J19" s="37"/>
    </row>
    <row r="20" spans="1:11" x14ac:dyDescent="0.25">
      <c r="A20" s="329" t="s">
        <v>9</v>
      </c>
      <c r="B20" s="322"/>
      <c r="C20" s="322"/>
      <c r="D20" s="322"/>
      <c r="E20" s="322"/>
      <c r="F20" s="37"/>
      <c r="G20" s="37"/>
      <c r="H20" s="37"/>
      <c r="I20" s="37"/>
      <c r="J20" s="37"/>
    </row>
    <row r="21" spans="1:11" x14ac:dyDescent="0.25">
      <c r="A21" s="334" t="s">
        <v>10</v>
      </c>
      <c r="B21" s="327"/>
      <c r="C21" s="327"/>
      <c r="D21" s="327"/>
      <c r="E21" s="327"/>
      <c r="F21" s="47">
        <v>0</v>
      </c>
      <c r="G21" s="47">
        <v>0</v>
      </c>
      <c r="H21" s="47">
        <v>0</v>
      </c>
      <c r="I21" s="47">
        <v>0</v>
      </c>
      <c r="J21" s="47">
        <v>0</v>
      </c>
    </row>
    <row r="22" spans="1:11" ht="15" customHeight="1" x14ac:dyDescent="0.25">
      <c r="A22" s="334" t="s">
        <v>11</v>
      </c>
      <c r="B22" s="327"/>
      <c r="C22" s="327"/>
      <c r="D22" s="327"/>
      <c r="E22" s="327"/>
      <c r="F22" s="182">
        <f t="shared" ref="F22" si="0">F14+F21</f>
        <v>3216.85</v>
      </c>
      <c r="G22" s="182">
        <f t="shared" ref="G22:J22" si="1">G14+G21</f>
        <v>0</v>
      </c>
      <c r="H22" s="182">
        <f t="shared" si="1"/>
        <v>0</v>
      </c>
      <c r="I22" s="182">
        <f t="shared" si="1"/>
        <v>0</v>
      </c>
      <c r="J22" s="182">
        <f t="shared" si="1"/>
        <v>0</v>
      </c>
    </row>
    <row r="23" spans="1:11" ht="15" customHeight="1" x14ac:dyDescent="0.25">
      <c r="A23" s="183"/>
      <c r="B23" s="184"/>
      <c r="C23" s="184"/>
      <c r="D23" s="184"/>
      <c r="E23" s="184"/>
      <c r="F23" s="185"/>
      <c r="G23" s="185"/>
      <c r="H23" s="185"/>
      <c r="I23" s="185"/>
      <c r="J23" s="185"/>
      <c r="K23" s="274"/>
    </row>
    <row r="24" spans="1:11" ht="18" customHeight="1" x14ac:dyDescent="0.25">
      <c r="A24" s="323" t="s">
        <v>233</v>
      </c>
      <c r="B24" s="324"/>
      <c r="C24" s="324"/>
      <c r="D24" s="324"/>
      <c r="E24" s="324"/>
      <c r="F24" s="324"/>
      <c r="G24" s="324"/>
      <c r="H24" s="324"/>
      <c r="I24" s="324"/>
      <c r="J24" s="324"/>
      <c r="K24" s="274"/>
    </row>
    <row r="25" spans="1:11" ht="18" x14ac:dyDescent="0.25">
      <c r="A25" s="26"/>
      <c r="B25" s="27"/>
      <c r="C25" s="27"/>
      <c r="D25" s="27"/>
      <c r="E25" s="27"/>
      <c r="F25" s="27"/>
      <c r="G25" s="27"/>
      <c r="H25" s="27"/>
      <c r="I25" s="28"/>
      <c r="J25" s="28"/>
      <c r="K25" s="274"/>
    </row>
    <row r="26" spans="1:11" ht="25.5" x14ac:dyDescent="0.25">
      <c r="A26" s="32"/>
      <c r="B26" s="33"/>
      <c r="C26" s="33"/>
      <c r="D26" s="34"/>
      <c r="E26" s="35"/>
      <c r="F26" s="4" t="s">
        <v>307</v>
      </c>
      <c r="G26" s="4" t="s">
        <v>305</v>
      </c>
      <c r="H26" s="40" t="s">
        <v>325</v>
      </c>
      <c r="I26" s="4" t="s">
        <v>265</v>
      </c>
      <c r="J26" s="275" t="s">
        <v>266</v>
      </c>
      <c r="K26" s="274"/>
    </row>
    <row r="27" spans="1:11" x14ac:dyDescent="0.25">
      <c r="A27" s="342" t="s">
        <v>40</v>
      </c>
      <c r="B27" s="343"/>
      <c r="C27" s="343"/>
      <c r="D27" s="343"/>
      <c r="E27" s="344"/>
      <c r="F27" s="48">
        <v>41529</v>
      </c>
      <c r="G27" s="48">
        <v>41500</v>
      </c>
      <c r="H27" s="48">
        <v>30000</v>
      </c>
      <c r="I27" s="48">
        <v>0</v>
      </c>
      <c r="J27" s="276">
        <v>0</v>
      </c>
      <c r="K27" s="274"/>
    </row>
    <row r="28" spans="1:11" ht="30" customHeight="1" x14ac:dyDescent="0.25">
      <c r="A28" s="345" t="s">
        <v>7</v>
      </c>
      <c r="B28" s="346"/>
      <c r="C28" s="346"/>
      <c r="D28" s="346"/>
      <c r="E28" s="347"/>
      <c r="F28" s="49">
        <v>41529</v>
      </c>
      <c r="G28" s="49">
        <v>41500</v>
      </c>
      <c r="H28" s="49">
        <v>30000</v>
      </c>
      <c r="I28" s="49">
        <v>0</v>
      </c>
      <c r="J28" s="277">
        <f t="shared" ref="J28" si="2">J27</f>
        <v>0</v>
      </c>
      <c r="K28" s="274"/>
    </row>
    <row r="29" spans="1:11" x14ac:dyDescent="0.25">
      <c r="F29" t="s">
        <v>281</v>
      </c>
      <c r="K29" s="274"/>
    </row>
    <row r="30" spans="1:11" x14ac:dyDescent="0.25">
      <c r="K30" s="274"/>
    </row>
    <row r="31" spans="1:11" x14ac:dyDescent="0.25">
      <c r="A31" s="321" t="s">
        <v>11</v>
      </c>
      <c r="B31" s="322"/>
      <c r="C31" s="322"/>
      <c r="D31" s="322"/>
      <c r="E31" s="322"/>
      <c r="F31" s="45">
        <v>0</v>
      </c>
      <c r="G31" s="45"/>
      <c r="H31" s="45">
        <v>0</v>
      </c>
      <c r="I31" s="45">
        <v>0</v>
      </c>
      <c r="J31" s="278">
        <v>0</v>
      </c>
      <c r="K31" s="274"/>
    </row>
    <row r="32" spans="1:11" ht="11.25" customHeight="1" x14ac:dyDescent="0.25">
      <c r="A32" s="21"/>
      <c r="B32" s="22"/>
      <c r="C32" s="22"/>
      <c r="D32" s="22"/>
      <c r="E32" s="22"/>
      <c r="F32" s="23"/>
      <c r="G32" s="23"/>
      <c r="H32" s="23"/>
      <c r="I32" s="23"/>
      <c r="J32" s="23"/>
    </row>
    <row r="33" spans="1:10" ht="21" customHeight="1" x14ac:dyDescent="0.25">
      <c r="A33" s="341" t="s">
        <v>228</v>
      </c>
      <c r="B33" s="341"/>
      <c r="C33" s="341"/>
      <c r="D33" s="341"/>
      <c r="E33" s="341"/>
      <c r="F33" s="341"/>
      <c r="G33" s="341"/>
      <c r="H33" s="341"/>
      <c r="I33" s="341"/>
      <c r="J33" s="341"/>
    </row>
    <row r="34" spans="1:10" ht="15" customHeight="1" x14ac:dyDescent="0.25">
      <c r="A34" s="171"/>
      <c r="B34" s="172"/>
      <c r="C34" s="172"/>
      <c r="D34" s="172"/>
      <c r="E34" s="172"/>
      <c r="F34" s="172"/>
      <c r="G34" s="172"/>
      <c r="H34" s="173"/>
      <c r="I34" s="173"/>
      <c r="J34" s="173"/>
    </row>
    <row r="35" spans="1:10" ht="25.5" x14ac:dyDescent="0.25">
      <c r="A35" s="174"/>
      <c r="B35" s="175"/>
      <c r="C35" s="175"/>
      <c r="D35" s="176"/>
      <c r="E35" s="177"/>
      <c r="F35" s="4" t="s">
        <v>307</v>
      </c>
      <c r="G35" s="4" t="s">
        <v>305</v>
      </c>
      <c r="H35" s="40" t="s">
        <v>325</v>
      </c>
      <c r="I35" s="4" t="s">
        <v>265</v>
      </c>
      <c r="J35" s="4" t="s">
        <v>266</v>
      </c>
    </row>
    <row r="36" spans="1:10" ht="12" customHeight="1" x14ac:dyDescent="0.25">
      <c r="A36" s="336" t="s">
        <v>229</v>
      </c>
      <c r="B36" s="348"/>
      <c r="C36" s="348"/>
      <c r="D36" s="348"/>
      <c r="E36" s="349"/>
      <c r="F36" s="178">
        <v>38311.96</v>
      </c>
      <c r="G36" s="178">
        <v>0</v>
      </c>
      <c r="H36" s="178">
        <f>G39</f>
        <v>0</v>
      </c>
      <c r="I36" s="178">
        <f>H39</f>
        <v>0</v>
      </c>
      <c r="J36" s="179">
        <f>I39</f>
        <v>0</v>
      </c>
    </row>
    <row r="37" spans="1:10" ht="29.25" customHeight="1" x14ac:dyDescent="0.25">
      <c r="A37" s="336" t="s">
        <v>7</v>
      </c>
      <c r="B37" s="348"/>
      <c r="C37" s="348"/>
      <c r="D37" s="348"/>
      <c r="E37" s="349"/>
      <c r="F37" s="178">
        <v>0</v>
      </c>
      <c r="G37" s="178">
        <v>0</v>
      </c>
      <c r="H37" s="178">
        <v>0</v>
      </c>
      <c r="I37" s="178">
        <v>0</v>
      </c>
      <c r="J37" s="179">
        <v>0</v>
      </c>
    </row>
    <row r="38" spans="1:10" x14ac:dyDescent="0.25">
      <c r="A38" s="336" t="s">
        <v>230</v>
      </c>
      <c r="B38" s="337"/>
      <c r="C38" s="337"/>
      <c r="D38" s="337"/>
      <c r="E38" s="338"/>
      <c r="F38" s="178">
        <v>3216.85</v>
      </c>
      <c r="G38" s="178">
        <v>0</v>
      </c>
      <c r="H38" s="178">
        <v>0</v>
      </c>
      <c r="I38" s="178">
        <v>0</v>
      </c>
      <c r="J38" s="179">
        <v>0</v>
      </c>
    </row>
    <row r="39" spans="1:10" ht="21.75" customHeight="1" x14ac:dyDescent="0.25">
      <c r="A39" s="334" t="s">
        <v>231</v>
      </c>
      <c r="B39" s="327"/>
      <c r="C39" s="327"/>
      <c r="D39" s="327"/>
      <c r="E39" s="327"/>
      <c r="F39" s="180">
        <f t="shared" ref="F39" si="3">F36-F37+F38</f>
        <v>41528.81</v>
      </c>
      <c r="G39" s="180">
        <v>0</v>
      </c>
      <c r="H39" s="180">
        <f t="shared" ref="H39:J39" si="4">H36-H37+H38</f>
        <v>0</v>
      </c>
      <c r="I39" s="180">
        <f t="shared" si="4"/>
        <v>0</v>
      </c>
      <c r="J39" s="181">
        <f t="shared" si="4"/>
        <v>0</v>
      </c>
    </row>
    <row r="40" spans="1:10" ht="17.25" customHeight="1" x14ac:dyDescent="0.25"/>
    <row r="41" spans="1:10" ht="39.75" customHeight="1" x14ac:dyDescent="0.25">
      <c r="A41" s="339" t="s">
        <v>232</v>
      </c>
      <c r="B41" s="340"/>
      <c r="C41" s="340"/>
      <c r="D41" s="340"/>
      <c r="E41" s="340"/>
      <c r="F41" s="340"/>
      <c r="G41" s="340"/>
      <c r="H41" s="340"/>
      <c r="I41" s="340"/>
      <c r="J41" s="340"/>
    </row>
  </sheetData>
  <sheetProtection formatCells="0" formatColumns="0" formatRows="0" insertColumns="0" insertRows="0" insertHyperlinks="0" deleteColumns="0" deleteRows="0" sort="0" autoFilter="0" pivotTables="0"/>
  <mergeCells count="24">
    <mergeCell ref="A38:E38"/>
    <mergeCell ref="A39:E39"/>
    <mergeCell ref="A41:J41"/>
    <mergeCell ref="A22:E22"/>
    <mergeCell ref="A24:J24"/>
    <mergeCell ref="A33:J33"/>
    <mergeCell ref="A31:E31"/>
    <mergeCell ref="A27:E27"/>
    <mergeCell ref="A28:E28"/>
    <mergeCell ref="A36:E36"/>
    <mergeCell ref="A37:E37"/>
    <mergeCell ref="A19:E19"/>
    <mergeCell ref="A20:E20"/>
    <mergeCell ref="A21:E21"/>
    <mergeCell ref="A13:E13"/>
    <mergeCell ref="A14:E14"/>
    <mergeCell ref="A12:E12"/>
    <mergeCell ref="A5:J5"/>
    <mergeCell ref="A16:J16"/>
    <mergeCell ref="A1:J1"/>
    <mergeCell ref="A3:J3"/>
    <mergeCell ref="A8:E8"/>
    <mergeCell ref="A9:E9"/>
    <mergeCell ref="A10:E10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7"/>
  <sheetViews>
    <sheetView topLeftCell="A136" workbookViewId="0">
      <selection activeCell="G22" sqref="G2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6.140625" bestFit="1" customWidth="1"/>
    <col min="4" max="4" width="34" customWidth="1"/>
    <col min="5" max="5" width="18.7109375" customWidth="1"/>
    <col min="6" max="6" width="19.42578125" customWidth="1"/>
    <col min="7" max="7" width="18.42578125" customWidth="1"/>
    <col min="8" max="9" width="18.7109375" customWidth="1"/>
  </cols>
  <sheetData>
    <row r="1" spans="1:9" ht="42" customHeight="1" x14ac:dyDescent="0.25">
      <c r="A1" s="350" t="s">
        <v>296</v>
      </c>
      <c r="B1" s="350"/>
      <c r="C1" s="350"/>
      <c r="D1" s="350"/>
      <c r="E1" s="350"/>
      <c r="F1" s="350"/>
      <c r="G1" s="350"/>
      <c r="H1" s="350"/>
      <c r="I1" s="350"/>
    </row>
    <row r="2" spans="1:9" ht="18" customHeight="1" x14ac:dyDescent="0.25">
      <c r="A2" s="58"/>
      <c r="B2" s="58"/>
      <c r="C2" s="58"/>
      <c r="D2" s="58"/>
      <c r="E2" s="58"/>
      <c r="F2" s="58"/>
      <c r="G2" s="58"/>
      <c r="H2" s="58"/>
      <c r="I2" s="58"/>
    </row>
    <row r="3" spans="1:9" ht="15.75" x14ac:dyDescent="0.25">
      <c r="A3" s="350" t="s">
        <v>30</v>
      </c>
      <c r="B3" s="350"/>
      <c r="C3" s="350"/>
      <c r="D3" s="350"/>
      <c r="E3" s="350"/>
      <c r="F3" s="350"/>
      <c r="G3" s="350"/>
      <c r="H3" s="352"/>
      <c r="I3" s="352"/>
    </row>
    <row r="4" spans="1:9" ht="18" x14ac:dyDescent="0.25">
      <c r="A4" s="58"/>
      <c r="B4" s="58"/>
      <c r="C4" s="58"/>
      <c r="D4" s="58"/>
      <c r="E4" s="58"/>
      <c r="F4" s="58"/>
      <c r="G4" s="58"/>
      <c r="H4" s="59"/>
      <c r="I4" s="59"/>
    </row>
    <row r="5" spans="1:9" ht="18" customHeight="1" x14ac:dyDescent="0.25">
      <c r="A5" s="350" t="s">
        <v>13</v>
      </c>
      <c r="B5" s="353"/>
      <c r="C5" s="353"/>
      <c r="D5" s="353"/>
      <c r="E5" s="353"/>
      <c r="F5" s="353"/>
      <c r="G5" s="353"/>
      <c r="H5" s="353"/>
      <c r="I5" s="353"/>
    </row>
    <row r="6" spans="1:9" ht="18" x14ac:dyDescent="0.25">
      <c r="A6" s="58"/>
      <c r="B6" s="58"/>
      <c r="C6" s="58"/>
      <c r="D6" s="58"/>
      <c r="E6" s="58"/>
      <c r="F6" s="58"/>
      <c r="G6" s="58"/>
      <c r="H6" s="59"/>
      <c r="I6" s="59"/>
    </row>
    <row r="7" spans="1:9" x14ac:dyDescent="0.25">
      <c r="A7" s="350" t="s">
        <v>1</v>
      </c>
      <c r="B7" s="351"/>
      <c r="C7" s="351"/>
      <c r="D7" s="351"/>
      <c r="E7" s="351"/>
      <c r="F7" s="351"/>
      <c r="G7" s="351"/>
      <c r="H7" s="351"/>
      <c r="I7" s="351"/>
    </row>
    <row r="8" spans="1:9" ht="18" x14ac:dyDescent="0.25">
      <c r="A8" s="58"/>
      <c r="B8" s="58"/>
      <c r="C8" s="58"/>
      <c r="D8" s="58"/>
      <c r="E8" s="58"/>
      <c r="F8" s="58"/>
      <c r="G8" s="58"/>
      <c r="H8" s="59"/>
      <c r="I8" s="59"/>
    </row>
    <row r="9" spans="1:9" ht="25.5" x14ac:dyDescent="0.25">
      <c r="A9" s="60" t="s">
        <v>14</v>
      </c>
      <c r="B9" s="61" t="s">
        <v>15</v>
      </c>
      <c r="C9" s="61" t="s">
        <v>16</v>
      </c>
      <c r="D9" s="61" t="s">
        <v>12</v>
      </c>
      <c r="E9" s="62" t="s">
        <v>290</v>
      </c>
      <c r="F9" s="60" t="s">
        <v>306</v>
      </c>
      <c r="G9" s="60" t="s">
        <v>302</v>
      </c>
      <c r="H9" s="60" t="s">
        <v>264</v>
      </c>
      <c r="I9" s="60" t="s">
        <v>328</v>
      </c>
    </row>
    <row r="10" spans="1:9" ht="20.25" customHeight="1" x14ac:dyDescent="0.25">
      <c r="A10" s="63">
        <v>6</v>
      </c>
      <c r="B10" s="63"/>
      <c r="C10" s="63"/>
      <c r="D10" s="64" t="s">
        <v>1</v>
      </c>
      <c r="E10" s="65">
        <f>E11+E25+E29+E35+E45</f>
        <v>1683206.2000000002</v>
      </c>
      <c r="F10" s="65">
        <v>1870137</v>
      </c>
      <c r="G10" s="65">
        <v>2265521</v>
      </c>
      <c r="H10" s="65">
        <v>2265521</v>
      </c>
      <c r="I10" s="65">
        <v>2265521</v>
      </c>
    </row>
    <row r="11" spans="1:9" s="44" customFormat="1" ht="37.5" customHeight="1" x14ac:dyDescent="0.25">
      <c r="A11" s="66"/>
      <c r="B11" s="66">
        <v>63</v>
      </c>
      <c r="C11" s="66"/>
      <c r="D11" s="66" t="s">
        <v>41</v>
      </c>
      <c r="E11" s="67">
        <v>1466204.97</v>
      </c>
      <c r="F11" s="67">
        <v>1654827</v>
      </c>
      <c r="G11" s="67">
        <v>1724799</v>
      </c>
      <c r="H11" s="67">
        <v>1724799</v>
      </c>
      <c r="I11" s="67">
        <v>1724799</v>
      </c>
    </row>
    <row r="12" spans="1:9" s="44" customFormat="1" ht="37.5" customHeight="1" x14ac:dyDescent="0.25">
      <c r="A12" s="66"/>
      <c r="B12" s="66">
        <v>636</v>
      </c>
      <c r="C12" s="66"/>
      <c r="D12" s="66" t="s">
        <v>57</v>
      </c>
      <c r="E12" s="67">
        <v>1398439.26</v>
      </c>
      <c r="F12" s="67">
        <v>1603347</v>
      </c>
      <c r="G12" s="67">
        <v>1650799</v>
      </c>
      <c r="H12" s="67">
        <v>1650799</v>
      </c>
      <c r="I12" s="67">
        <v>1650799</v>
      </c>
    </row>
    <row r="13" spans="1:9" ht="37.5" customHeight="1" x14ac:dyDescent="0.25">
      <c r="A13" s="66"/>
      <c r="B13" s="68">
        <v>6361</v>
      </c>
      <c r="C13" s="66"/>
      <c r="D13" s="68" t="s">
        <v>58</v>
      </c>
      <c r="E13" s="71">
        <v>1375239.26</v>
      </c>
      <c r="F13" s="71">
        <v>1587847</v>
      </c>
      <c r="G13" s="71">
        <v>1640799</v>
      </c>
      <c r="H13" s="71">
        <v>1640799</v>
      </c>
      <c r="I13" s="71">
        <v>1640799</v>
      </c>
    </row>
    <row r="14" spans="1:9" ht="55.5" customHeight="1" x14ac:dyDescent="0.25">
      <c r="A14" s="66"/>
      <c r="B14" s="68">
        <v>6362</v>
      </c>
      <c r="C14" s="66"/>
      <c r="D14" s="68" t="s">
        <v>59</v>
      </c>
      <c r="E14" s="71">
        <v>23200</v>
      </c>
      <c r="F14" s="71">
        <v>15500</v>
      </c>
      <c r="G14" s="71">
        <v>10000</v>
      </c>
      <c r="H14" s="71">
        <v>10000</v>
      </c>
      <c r="I14" s="71">
        <v>10000</v>
      </c>
    </row>
    <row r="15" spans="1:9" ht="55.5" customHeight="1" x14ac:dyDescent="0.25">
      <c r="A15" s="66"/>
      <c r="B15" s="13">
        <v>638</v>
      </c>
      <c r="C15" s="13"/>
      <c r="D15" s="13" t="s">
        <v>220</v>
      </c>
      <c r="E15" s="161">
        <v>54411.199999999997</v>
      </c>
      <c r="F15" s="161">
        <v>50500</v>
      </c>
      <c r="G15" s="161">
        <v>73000</v>
      </c>
      <c r="H15" s="161">
        <v>73000</v>
      </c>
      <c r="I15" s="161">
        <v>73000</v>
      </c>
    </row>
    <row r="16" spans="1:9" ht="55.5" customHeight="1" x14ac:dyDescent="0.25">
      <c r="A16" s="66"/>
      <c r="B16" s="18">
        <v>6381</v>
      </c>
      <c r="C16" s="18"/>
      <c r="D16" s="18" t="s">
        <v>220</v>
      </c>
      <c r="E16" s="70">
        <v>54411.199999999997</v>
      </c>
      <c r="F16" s="70">
        <v>50500</v>
      </c>
      <c r="G16" s="70">
        <v>73000</v>
      </c>
      <c r="H16" s="70">
        <v>73000</v>
      </c>
      <c r="I16" s="70">
        <v>73000</v>
      </c>
    </row>
    <row r="17" spans="1:9" ht="55.5" customHeight="1" x14ac:dyDescent="0.25">
      <c r="A17" s="66"/>
      <c r="B17" s="13">
        <v>639</v>
      </c>
      <c r="C17" s="13"/>
      <c r="D17" s="13" t="s">
        <v>291</v>
      </c>
      <c r="E17" s="161">
        <v>13354.51</v>
      </c>
      <c r="F17" s="161">
        <v>980</v>
      </c>
      <c r="G17" s="161">
        <v>1000</v>
      </c>
      <c r="H17" s="161">
        <v>1000</v>
      </c>
      <c r="I17" s="161">
        <v>1000</v>
      </c>
    </row>
    <row r="18" spans="1:9" ht="55.5" customHeight="1" x14ac:dyDescent="0.25">
      <c r="A18" s="66"/>
      <c r="B18" s="18">
        <v>63911</v>
      </c>
      <c r="C18" s="18"/>
      <c r="D18" s="18" t="s">
        <v>292</v>
      </c>
      <c r="E18" s="70">
        <v>977.62</v>
      </c>
      <c r="F18" s="70">
        <v>980</v>
      </c>
      <c r="G18" s="70">
        <v>1000</v>
      </c>
      <c r="H18" s="70">
        <v>1000</v>
      </c>
      <c r="I18" s="70">
        <v>1000</v>
      </c>
    </row>
    <row r="19" spans="1:9" ht="55.5" customHeight="1" x14ac:dyDescent="0.25">
      <c r="A19" s="66"/>
      <c r="B19" s="18">
        <v>63931</v>
      </c>
      <c r="C19" s="18"/>
      <c r="D19" s="18" t="s">
        <v>292</v>
      </c>
      <c r="E19" s="70">
        <v>12376.89</v>
      </c>
      <c r="F19" s="160">
        <v>0</v>
      </c>
      <c r="G19" s="70">
        <v>0</v>
      </c>
      <c r="H19" s="70">
        <v>0</v>
      </c>
      <c r="I19" s="70">
        <v>0</v>
      </c>
    </row>
    <row r="20" spans="1:9" x14ac:dyDescent="0.25">
      <c r="A20" s="55"/>
      <c r="B20" s="72"/>
      <c r="C20" s="73" t="s">
        <v>219</v>
      </c>
      <c r="D20" s="73" t="s">
        <v>168</v>
      </c>
      <c r="E20" s="74">
        <v>1375239.26</v>
      </c>
      <c r="F20" s="74">
        <v>1564647</v>
      </c>
      <c r="G20" s="74">
        <v>1604299</v>
      </c>
      <c r="H20" s="74">
        <v>1604299</v>
      </c>
      <c r="I20" s="74">
        <v>1604299</v>
      </c>
    </row>
    <row r="21" spans="1:9" x14ac:dyDescent="0.25">
      <c r="A21" s="55"/>
      <c r="B21" s="72"/>
      <c r="C21" s="56" t="s">
        <v>333</v>
      </c>
      <c r="D21" s="56" t="s">
        <v>168</v>
      </c>
      <c r="E21" s="74"/>
      <c r="F21" s="74"/>
      <c r="G21" s="74">
        <v>4500</v>
      </c>
      <c r="H21" s="74">
        <v>4500</v>
      </c>
      <c r="I21" s="74">
        <v>4500</v>
      </c>
    </row>
    <row r="22" spans="1:9" x14ac:dyDescent="0.25">
      <c r="A22" s="55"/>
      <c r="B22" s="72"/>
      <c r="C22" s="73" t="s">
        <v>227</v>
      </c>
      <c r="D22" s="73" t="s">
        <v>168</v>
      </c>
      <c r="E22" s="74">
        <v>66788.09</v>
      </c>
      <c r="F22" s="74">
        <v>50500</v>
      </c>
      <c r="G22" s="74">
        <v>73000</v>
      </c>
      <c r="H22" s="74">
        <v>73000</v>
      </c>
      <c r="I22" s="74">
        <v>73000</v>
      </c>
    </row>
    <row r="23" spans="1:9" x14ac:dyDescent="0.25">
      <c r="A23" s="55"/>
      <c r="B23" s="72"/>
      <c r="C23" s="73" t="s">
        <v>217</v>
      </c>
      <c r="D23" s="73" t="s">
        <v>218</v>
      </c>
      <c r="E23" s="74">
        <v>23200</v>
      </c>
      <c r="F23" s="74">
        <v>38700</v>
      </c>
      <c r="G23" s="74">
        <v>42000</v>
      </c>
      <c r="H23" s="74">
        <v>42000</v>
      </c>
      <c r="I23" s="74">
        <v>42000</v>
      </c>
    </row>
    <row r="24" spans="1:9" x14ac:dyDescent="0.25">
      <c r="A24" s="55"/>
      <c r="B24" s="72"/>
      <c r="C24" s="73" t="s">
        <v>227</v>
      </c>
      <c r="D24" s="272" t="s">
        <v>168</v>
      </c>
      <c r="E24" s="74">
        <v>977.62</v>
      </c>
      <c r="F24" s="74">
        <v>980</v>
      </c>
      <c r="G24" s="74">
        <v>1000</v>
      </c>
      <c r="H24" s="74">
        <v>1000</v>
      </c>
      <c r="I24" s="74">
        <v>1000</v>
      </c>
    </row>
    <row r="25" spans="1:9" s="44" customFormat="1" ht="37.5" customHeight="1" x14ac:dyDescent="0.25">
      <c r="A25" s="66"/>
      <c r="B25" s="66">
        <v>64</v>
      </c>
      <c r="C25" s="66"/>
      <c r="D25" s="66" t="s">
        <v>51</v>
      </c>
      <c r="E25" s="67">
        <v>0.09</v>
      </c>
      <c r="F25" s="67">
        <v>0.11</v>
      </c>
      <c r="G25" s="67">
        <v>1</v>
      </c>
      <c r="H25" s="67">
        <v>1</v>
      </c>
      <c r="I25" s="67">
        <v>1</v>
      </c>
    </row>
    <row r="26" spans="1:9" s="44" customFormat="1" ht="37.5" customHeight="1" x14ac:dyDescent="0.25">
      <c r="A26" s="66"/>
      <c r="B26" s="66">
        <v>641</v>
      </c>
      <c r="C26" s="66"/>
      <c r="D26" s="66" t="s">
        <v>52</v>
      </c>
      <c r="E26" s="67">
        <v>0.09</v>
      </c>
      <c r="F26" s="67">
        <v>0.11</v>
      </c>
      <c r="G26" s="67">
        <v>1</v>
      </c>
      <c r="H26" s="67">
        <v>1</v>
      </c>
      <c r="I26" s="67">
        <v>1</v>
      </c>
    </row>
    <row r="27" spans="1:9" ht="37.5" customHeight="1" x14ac:dyDescent="0.25">
      <c r="A27" s="66"/>
      <c r="B27" s="68">
        <v>6413</v>
      </c>
      <c r="C27" s="66"/>
      <c r="D27" s="68" t="s">
        <v>53</v>
      </c>
      <c r="E27" s="69">
        <v>0.09</v>
      </c>
      <c r="F27" s="69">
        <v>0.11</v>
      </c>
      <c r="G27" s="69">
        <v>1</v>
      </c>
      <c r="H27" s="69">
        <v>1</v>
      </c>
      <c r="I27" s="69">
        <v>1</v>
      </c>
    </row>
    <row r="28" spans="1:9" x14ac:dyDescent="0.25">
      <c r="A28" s="55"/>
      <c r="B28" s="72"/>
      <c r="C28" s="73" t="s">
        <v>221</v>
      </c>
      <c r="D28" s="73" t="s">
        <v>167</v>
      </c>
      <c r="E28" s="74">
        <v>0.09</v>
      </c>
      <c r="F28" s="74">
        <v>0.11</v>
      </c>
      <c r="G28" s="74">
        <v>1</v>
      </c>
      <c r="H28" s="74">
        <v>1</v>
      </c>
      <c r="I28" s="74">
        <v>1</v>
      </c>
    </row>
    <row r="29" spans="1:9" s="44" customFormat="1" ht="60.75" customHeight="1" x14ac:dyDescent="0.25">
      <c r="A29" s="66"/>
      <c r="B29" s="66">
        <v>65</v>
      </c>
      <c r="C29" s="66"/>
      <c r="D29" s="66" t="s">
        <v>54</v>
      </c>
      <c r="E29" s="67">
        <v>2199</v>
      </c>
      <c r="F29" s="67">
        <v>0</v>
      </c>
      <c r="G29" s="67">
        <v>2000</v>
      </c>
      <c r="H29" s="67">
        <v>2000</v>
      </c>
      <c r="I29" s="67">
        <v>2000</v>
      </c>
    </row>
    <row r="30" spans="1:9" s="44" customFormat="1" ht="37.5" customHeight="1" x14ac:dyDescent="0.25">
      <c r="A30" s="66"/>
      <c r="B30" s="66">
        <v>652</v>
      </c>
      <c r="C30" s="66"/>
      <c r="D30" s="66" t="s">
        <v>55</v>
      </c>
      <c r="E30" s="67">
        <v>2199</v>
      </c>
      <c r="F30" s="67">
        <v>0</v>
      </c>
      <c r="G30" s="67">
        <v>2000</v>
      </c>
      <c r="H30" s="67">
        <v>2000</v>
      </c>
      <c r="I30" s="67">
        <v>2000</v>
      </c>
    </row>
    <row r="31" spans="1:9" ht="37.5" customHeight="1" x14ac:dyDescent="0.25">
      <c r="A31" s="66"/>
      <c r="B31" s="68">
        <v>6526</v>
      </c>
      <c r="C31" s="66"/>
      <c r="D31" s="68" t="s">
        <v>56</v>
      </c>
      <c r="E31" s="71">
        <v>2199</v>
      </c>
      <c r="F31" s="71">
        <v>0</v>
      </c>
      <c r="G31" s="71">
        <v>2000</v>
      </c>
      <c r="H31" s="71">
        <v>2000</v>
      </c>
      <c r="I31" s="71">
        <v>2000</v>
      </c>
    </row>
    <row r="32" spans="1:9" x14ac:dyDescent="0.25">
      <c r="A32" s="55"/>
      <c r="B32" s="72"/>
      <c r="C32" s="73" t="s">
        <v>221</v>
      </c>
      <c r="D32" s="73" t="s">
        <v>167</v>
      </c>
      <c r="E32" s="74">
        <v>216.09</v>
      </c>
      <c r="F32" s="74">
        <v>0</v>
      </c>
      <c r="G32" s="74">
        <v>0</v>
      </c>
      <c r="H32" s="74">
        <v>0</v>
      </c>
      <c r="I32" s="74">
        <v>0</v>
      </c>
    </row>
    <row r="33" spans="1:9" x14ac:dyDescent="0.25">
      <c r="A33" s="55"/>
      <c r="B33" s="72"/>
      <c r="C33" s="73" t="s">
        <v>293</v>
      </c>
      <c r="D33" s="272" t="s">
        <v>294</v>
      </c>
      <c r="E33" s="74">
        <v>1982.91</v>
      </c>
      <c r="F33" s="74"/>
      <c r="G33" s="74"/>
      <c r="H33" s="74"/>
      <c r="I33" s="74"/>
    </row>
    <row r="34" spans="1:9" s="44" customFormat="1" ht="37.5" customHeight="1" x14ac:dyDescent="0.25">
      <c r="A34" s="80"/>
      <c r="B34" s="80">
        <v>66</v>
      </c>
      <c r="C34" s="78"/>
      <c r="D34" s="66" t="s">
        <v>48</v>
      </c>
      <c r="E34" s="81">
        <v>51344.09</v>
      </c>
      <c r="F34" s="81">
        <v>48910</v>
      </c>
      <c r="G34" s="81">
        <v>46000</v>
      </c>
      <c r="H34" s="81">
        <v>46000</v>
      </c>
      <c r="I34" s="81">
        <v>46000</v>
      </c>
    </row>
    <row r="35" spans="1:9" s="44" customFormat="1" ht="36.75" customHeight="1" x14ac:dyDescent="0.25">
      <c r="A35" s="80"/>
      <c r="B35" s="80">
        <v>661</v>
      </c>
      <c r="C35" s="78"/>
      <c r="D35" s="66" t="s">
        <v>49</v>
      </c>
      <c r="E35" s="81">
        <v>43798.29</v>
      </c>
      <c r="F35" s="81">
        <v>44500</v>
      </c>
      <c r="G35" s="81">
        <v>41000</v>
      </c>
      <c r="H35" s="81">
        <v>41000</v>
      </c>
      <c r="I35" s="81">
        <v>41000</v>
      </c>
    </row>
    <row r="36" spans="1:9" s="42" customFormat="1" ht="37.5" hidden="1" customHeight="1" x14ac:dyDescent="0.25">
      <c r="A36" s="75"/>
      <c r="B36" s="75"/>
      <c r="C36" s="76"/>
      <c r="D36" s="68"/>
      <c r="E36" s="77"/>
      <c r="F36" s="77"/>
      <c r="G36" s="77"/>
      <c r="H36" s="77"/>
      <c r="I36" s="77"/>
    </row>
    <row r="37" spans="1:9" ht="37.5" customHeight="1" x14ac:dyDescent="0.25">
      <c r="A37" s="75"/>
      <c r="B37" s="75">
        <v>6615</v>
      </c>
      <c r="C37" s="78"/>
      <c r="D37" s="75" t="s">
        <v>50</v>
      </c>
      <c r="E37" s="71">
        <v>43798.29</v>
      </c>
      <c r="F37" s="71">
        <v>44500</v>
      </c>
      <c r="G37" s="71">
        <v>41000</v>
      </c>
      <c r="H37" s="71">
        <v>41000</v>
      </c>
      <c r="I37" s="71">
        <v>41000</v>
      </c>
    </row>
    <row r="38" spans="1:9" s="44" customFormat="1" ht="27" customHeight="1" x14ac:dyDescent="0.25">
      <c r="A38" s="80"/>
      <c r="B38" s="80">
        <v>663</v>
      </c>
      <c r="C38" s="78"/>
      <c r="D38" s="120" t="s">
        <v>321</v>
      </c>
      <c r="E38" s="81">
        <v>7545.8</v>
      </c>
      <c r="F38" s="81">
        <v>4410</v>
      </c>
      <c r="G38" s="81">
        <v>5000</v>
      </c>
      <c r="H38" s="81">
        <v>5000</v>
      </c>
      <c r="I38" s="81">
        <v>5000</v>
      </c>
    </row>
    <row r="39" spans="1:9" ht="27" customHeight="1" x14ac:dyDescent="0.25">
      <c r="A39" s="83"/>
      <c r="B39" s="84">
        <v>6631</v>
      </c>
      <c r="C39" s="85"/>
      <c r="D39" s="86" t="s">
        <v>60</v>
      </c>
      <c r="E39" s="71">
        <v>7545.8</v>
      </c>
      <c r="F39" s="71">
        <v>4410</v>
      </c>
      <c r="G39" s="71">
        <v>5000</v>
      </c>
      <c r="H39" s="71">
        <v>5000</v>
      </c>
      <c r="I39" s="71">
        <v>5000</v>
      </c>
    </row>
    <row r="40" spans="1:9" ht="27" customHeight="1" x14ac:dyDescent="0.25">
      <c r="A40" s="68"/>
      <c r="B40" s="68">
        <v>6632</v>
      </c>
      <c r="C40" s="68"/>
      <c r="D40" s="86" t="s">
        <v>61</v>
      </c>
      <c r="E40" s="71"/>
      <c r="F40" s="71"/>
      <c r="G40" s="71">
        <f t="shared" ref="F40:G64" si="0">F40/7.5345</f>
        <v>0</v>
      </c>
      <c r="H40" s="71">
        <f t="shared" ref="H40" si="1">G40/7.5345</f>
        <v>0</v>
      </c>
      <c r="I40" s="71">
        <f t="shared" ref="I40" si="2">H40/7.5345</f>
        <v>0</v>
      </c>
    </row>
    <row r="41" spans="1:9" x14ac:dyDescent="0.25">
      <c r="A41" s="79"/>
      <c r="B41" s="79"/>
      <c r="C41" s="56" t="s">
        <v>221</v>
      </c>
      <c r="D41" s="56" t="s">
        <v>167</v>
      </c>
      <c r="E41" s="57">
        <v>43798.29</v>
      </c>
      <c r="F41" s="57">
        <v>44500</v>
      </c>
      <c r="G41" s="57">
        <v>41000</v>
      </c>
      <c r="H41" s="57">
        <v>41000</v>
      </c>
      <c r="I41" s="57">
        <v>41000</v>
      </c>
    </row>
    <row r="42" spans="1:9" x14ac:dyDescent="0.25">
      <c r="A42" s="79"/>
      <c r="B42" s="79"/>
      <c r="C42" s="56" t="s">
        <v>222</v>
      </c>
      <c r="D42" s="56" t="s">
        <v>166</v>
      </c>
      <c r="E42" s="57"/>
      <c r="F42" s="57"/>
      <c r="G42" s="57">
        <v>3500</v>
      </c>
      <c r="H42" s="57">
        <v>3500</v>
      </c>
      <c r="I42" s="57">
        <v>3500</v>
      </c>
    </row>
    <row r="43" spans="1:9" x14ac:dyDescent="0.25">
      <c r="A43" s="79"/>
      <c r="B43" s="79"/>
      <c r="C43" s="56" t="s">
        <v>221</v>
      </c>
      <c r="D43" s="56" t="s">
        <v>166</v>
      </c>
      <c r="E43" s="57">
        <v>7545.8</v>
      </c>
      <c r="F43" s="57">
        <v>4410</v>
      </c>
      <c r="G43" s="57">
        <v>1500</v>
      </c>
      <c r="H43" s="57">
        <v>1500</v>
      </c>
      <c r="I43" s="57">
        <v>1500</v>
      </c>
    </row>
    <row r="44" spans="1:9" s="44" customFormat="1" ht="38.25" x14ac:dyDescent="0.25">
      <c r="A44" s="66"/>
      <c r="B44" s="66">
        <v>67</v>
      </c>
      <c r="C44" s="66"/>
      <c r="D44" s="66" t="s">
        <v>42</v>
      </c>
      <c r="E44" s="67">
        <v>171003.85</v>
      </c>
      <c r="F44" s="67">
        <v>166400</v>
      </c>
      <c r="G44" s="67">
        <v>490722</v>
      </c>
      <c r="H44" s="67">
        <v>490722</v>
      </c>
      <c r="I44" s="67">
        <v>490722</v>
      </c>
    </row>
    <row r="45" spans="1:9" s="44" customFormat="1" ht="38.25" x14ac:dyDescent="0.25">
      <c r="A45" s="66"/>
      <c r="B45" s="66">
        <v>671</v>
      </c>
      <c r="C45" s="66"/>
      <c r="D45" s="66" t="s">
        <v>45</v>
      </c>
      <c r="E45" s="67">
        <v>171003.85</v>
      </c>
      <c r="F45" s="67">
        <v>166400</v>
      </c>
      <c r="G45" s="67">
        <v>490722</v>
      </c>
      <c r="H45" s="67">
        <v>490722</v>
      </c>
      <c r="I45" s="67">
        <v>490722</v>
      </c>
    </row>
    <row r="46" spans="1:9" ht="38.25" x14ac:dyDescent="0.25">
      <c r="A46" s="66"/>
      <c r="B46" s="68">
        <v>6711</v>
      </c>
      <c r="C46" s="68"/>
      <c r="D46" s="68" t="s">
        <v>47</v>
      </c>
      <c r="E46" s="71">
        <v>171003.85</v>
      </c>
      <c r="F46" s="71">
        <v>126400</v>
      </c>
      <c r="G46" s="71">
        <v>159722</v>
      </c>
      <c r="H46" s="71">
        <v>159722</v>
      </c>
      <c r="I46" s="71">
        <v>159722</v>
      </c>
    </row>
    <row r="47" spans="1:9" ht="27.75" customHeight="1" x14ac:dyDescent="0.25">
      <c r="A47" s="66"/>
      <c r="B47" s="68">
        <v>6712</v>
      </c>
      <c r="C47" s="68"/>
      <c r="D47" s="68" t="s">
        <v>46</v>
      </c>
      <c r="E47" s="71">
        <v>0</v>
      </c>
      <c r="F47" s="71">
        <v>40000</v>
      </c>
      <c r="G47" s="71">
        <v>331000</v>
      </c>
      <c r="H47" s="71">
        <v>331000</v>
      </c>
      <c r="I47" s="71">
        <v>331000</v>
      </c>
    </row>
    <row r="48" spans="1:9" x14ac:dyDescent="0.25">
      <c r="A48" s="79"/>
      <c r="B48" s="79"/>
      <c r="C48" s="56" t="s">
        <v>63</v>
      </c>
      <c r="D48" s="56" t="s">
        <v>115</v>
      </c>
      <c r="E48" s="57"/>
      <c r="F48" s="57">
        <v>17330</v>
      </c>
      <c r="G48" s="57">
        <v>50652</v>
      </c>
      <c r="H48" s="57">
        <v>50652</v>
      </c>
      <c r="I48" s="57">
        <v>50652</v>
      </c>
    </row>
    <row r="49" spans="1:9" x14ac:dyDescent="0.25">
      <c r="A49" s="79"/>
      <c r="B49" s="79"/>
      <c r="C49" s="56" t="s">
        <v>63</v>
      </c>
      <c r="D49" s="56" t="s">
        <v>115</v>
      </c>
      <c r="E49" s="57">
        <v>65009.8</v>
      </c>
      <c r="F49" s="57">
        <v>40000</v>
      </c>
      <c r="G49" s="57">
        <v>331000</v>
      </c>
      <c r="H49" s="57">
        <v>331000</v>
      </c>
      <c r="I49" s="57">
        <v>331000</v>
      </c>
    </row>
    <row r="50" spans="1:9" x14ac:dyDescent="0.25">
      <c r="A50" s="79"/>
      <c r="B50" s="79"/>
      <c r="C50" s="56" t="s">
        <v>223</v>
      </c>
      <c r="D50" s="56" t="s">
        <v>115</v>
      </c>
      <c r="E50" s="57"/>
      <c r="F50" s="57"/>
      <c r="G50" s="57">
        <v>0</v>
      </c>
      <c r="H50" s="57">
        <v>0</v>
      </c>
      <c r="I50" s="57">
        <v>0</v>
      </c>
    </row>
    <row r="51" spans="1:9" x14ac:dyDescent="0.25">
      <c r="A51" s="79"/>
      <c r="B51" s="79"/>
      <c r="C51" s="56" t="s">
        <v>224</v>
      </c>
      <c r="D51" s="56" t="s">
        <v>115</v>
      </c>
      <c r="E51" s="57">
        <v>105994.05</v>
      </c>
      <c r="F51" s="57">
        <v>109070</v>
      </c>
      <c r="G51" s="57">
        <v>109070</v>
      </c>
      <c r="H51" s="57">
        <v>109070</v>
      </c>
      <c r="I51" s="57">
        <v>109070</v>
      </c>
    </row>
    <row r="52" spans="1:9" ht="20.25" customHeight="1" x14ac:dyDescent="0.25">
      <c r="A52" s="63">
        <v>9</v>
      </c>
      <c r="B52" s="63"/>
      <c r="C52" s="63"/>
      <c r="D52" s="64" t="s">
        <v>170</v>
      </c>
      <c r="E52" s="65">
        <f t="shared" ref="E52:E54" si="3">E53</f>
        <v>41528.81</v>
      </c>
      <c r="F52" s="65">
        <v>6000</v>
      </c>
      <c r="G52" s="65">
        <v>0</v>
      </c>
      <c r="H52" s="65">
        <v>0</v>
      </c>
      <c r="I52" s="65">
        <v>0</v>
      </c>
    </row>
    <row r="53" spans="1:9" s="44" customFormat="1" ht="41.25" customHeight="1" x14ac:dyDescent="0.25">
      <c r="A53" s="80"/>
      <c r="B53" s="66">
        <v>92</v>
      </c>
      <c r="C53" s="66"/>
      <c r="D53" s="66" t="s">
        <v>171</v>
      </c>
      <c r="E53" s="67">
        <f t="shared" si="3"/>
        <v>41528.81</v>
      </c>
      <c r="F53" s="67">
        <v>6000</v>
      </c>
      <c r="G53" s="67">
        <v>0</v>
      </c>
      <c r="H53" s="67">
        <v>0</v>
      </c>
      <c r="I53" s="67">
        <v>0</v>
      </c>
    </row>
    <row r="54" spans="1:9" s="44" customFormat="1" ht="27" customHeight="1" x14ac:dyDescent="0.25">
      <c r="A54" s="80"/>
      <c r="B54" s="80">
        <v>922</v>
      </c>
      <c r="C54" s="78"/>
      <c r="D54" s="82" t="s">
        <v>172</v>
      </c>
      <c r="E54" s="81">
        <f t="shared" si="3"/>
        <v>41528.81</v>
      </c>
      <c r="F54" s="81">
        <v>6000</v>
      </c>
      <c r="G54" s="81">
        <v>0</v>
      </c>
      <c r="H54" s="81">
        <v>0</v>
      </c>
      <c r="I54" s="81">
        <v>0</v>
      </c>
    </row>
    <row r="55" spans="1:9" ht="27" customHeight="1" x14ac:dyDescent="0.25">
      <c r="A55" s="83"/>
      <c r="B55" s="84">
        <v>9221</v>
      </c>
      <c r="C55" s="85"/>
      <c r="D55" s="86" t="s">
        <v>173</v>
      </c>
      <c r="E55" s="69">
        <v>41528.81</v>
      </c>
      <c r="F55" s="69">
        <v>6000</v>
      </c>
      <c r="G55" s="69">
        <v>0</v>
      </c>
      <c r="H55" s="69">
        <v>0</v>
      </c>
      <c r="I55" s="69">
        <v>0</v>
      </c>
    </row>
    <row r="56" spans="1:9" ht="27" customHeight="1" x14ac:dyDescent="0.25">
      <c r="A56" s="83"/>
      <c r="B56" s="84">
        <v>9222</v>
      </c>
      <c r="C56" s="85"/>
      <c r="D56" s="86" t="s">
        <v>174</v>
      </c>
      <c r="E56" s="69">
        <v>0</v>
      </c>
      <c r="F56" s="69">
        <v>0</v>
      </c>
      <c r="G56" s="69">
        <v>0</v>
      </c>
      <c r="H56" s="69">
        <v>0</v>
      </c>
      <c r="I56" s="69">
        <v>0</v>
      </c>
    </row>
    <row r="57" spans="1:9" ht="25.5" x14ac:dyDescent="0.25">
      <c r="A57" s="72"/>
      <c r="B57" s="72"/>
      <c r="C57" s="73" t="s">
        <v>221</v>
      </c>
      <c r="D57" s="121" t="s">
        <v>208</v>
      </c>
      <c r="E57" s="101">
        <v>898.81</v>
      </c>
      <c r="F57" s="101">
        <v>3500</v>
      </c>
      <c r="G57" s="101">
        <v>0</v>
      </c>
      <c r="H57" s="101">
        <v>0</v>
      </c>
      <c r="I57" s="101">
        <v>0</v>
      </c>
    </row>
    <row r="58" spans="1:9" x14ac:dyDescent="0.25">
      <c r="A58" s="72"/>
      <c r="B58" s="72"/>
      <c r="C58" s="56" t="s">
        <v>63</v>
      </c>
      <c r="D58" s="56" t="s">
        <v>115</v>
      </c>
      <c r="E58" s="101"/>
      <c r="F58" s="101">
        <f t="shared" si="0"/>
        <v>0</v>
      </c>
      <c r="G58" s="101">
        <f t="shared" si="0"/>
        <v>0</v>
      </c>
      <c r="H58" s="101">
        <f t="shared" ref="H58:H59" si="4">G58/7.5345</f>
        <v>0</v>
      </c>
      <c r="I58" s="101">
        <f t="shared" ref="I58:I59" si="5">H58/7.5345</f>
        <v>0</v>
      </c>
    </row>
    <row r="59" spans="1:9" hidden="1" x14ac:dyDescent="0.25">
      <c r="A59" s="72"/>
      <c r="B59" s="72"/>
      <c r="C59" s="73" t="s">
        <v>219</v>
      </c>
      <c r="D59" s="121" t="s">
        <v>226</v>
      </c>
      <c r="E59" s="101"/>
      <c r="F59" s="101">
        <f t="shared" si="0"/>
        <v>0</v>
      </c>
      <c r="G59" s="101">
        <f t="shared" si="0"/>
        <v>0</v>
      </c>
      <c r="H59" s="101">
        <f t="shared" si="4"/>
        <v>0</v>
      </c>
      <c r="I59" s="101">
        <f t="shared" si="5"/>
        <v>0</v>
      </c>
    </row>
    <row r="60" spans="1:9" x14ac:dyDescent="0.25">
      <c r="A60" s="72"/>
      <c r="B60" s="72"/>
      <c r="C60" s="73"/>
      <c r="D60" s="121"/>
      <c r="E60" s="101">
        <f>E54</f>
        <v>41528.81</v>
      </c>
      <c r="F60" s="101">
        <v>2500</v>
      </c>
      <c r="G60" s="101">
        <v>0</v>
      </c>
      <c r="H60" s="101">
        <v>0</v>
      </c>
      <c r="I60" s="101">
        <v>0</v>
      </c>
    </row>
    <row r="61" spans="1:9" x14ac:dyDescent="0.25">
      <c r="A61" s="72"/>
      <c r="B61" s="72"/>
      <c r="C61" s="73" t="s">
        <v>219</v>
      </c>
      <c r="D61" s="121" t="s">
        <v>225</v>
      </c>
      <c r="E61" s="101">
        <v>1940.98</v>
      </c>
      <c r="F61" s="101"/>
      <c r="G61" s="101"/>
      <c r="H61" s="101"/>
      <c r="I61" s="101"/>
    </row>
    <row r="62" spans="1:9" x14ac:dyDescent="0.25">
      <c r="A62" s="72"/>
      <c r="B62" s="72"/>
      <c r="C62" s="73" t="s">
        <v>227</v>
      </c>
      <c r="D62" s="121" t="s">
        <v>295</v>
      </c>
      <c r="E62" s="101">
        <v>38397.599999999999</v>
      </c>
      <c r="F62" s="101"/>
      <c r="G62" s="101"/>
      <c r="H62" s="101"/>
      <c r="I62" s="101"/>
    </row>
    <row r="63" spans="1:9" x14ac:dyDescent="0.25">
      <c r="A63" s="72"/>
      <c r="B63" s="72"/>
      <c r="C63" s="73" t="s">
        <v>217</v>
      </c>
      <c r="D63" s="121" t="s">
        <v>236</v>
      </c>
      <c r="E63" s="101"/>
      <c r="F63" s="101"/>
      <c r="G63" s="101">
        <v>0</v>
      </c>
      <c r="H63" s="101">
        <v>0</v>
      </c>
      <c r="I63" s="101">
        <v>0</v>
      </c>
    </row>
    <row r="64" spans="1:9" ht="25.5" x14ac:dyDescent="0.25">
      <c r="A64" s="72"/>
      <c r="B64" s="72"/>
      <c r="C64" s="73" t="s">
        <v>222</v>
      </c>
      <c r="D64" s="121" t="s">
        <v>246</v>
      </c>
      <c r="E64" s="101">
        <v>291.42</v>
      </c>
      <c r="F64" s="101">
        <v>0</v>
      </c>
      <c r="G64" s="101">
        <f t="shared" si="0"/>
        <v>0</v>
      </c>
      <c r="H64" s="101">
        <f t="shared" ref="H64" si="6">G64/7.5345</f>
        <v>0</v>
      </c>
      <c r="I64" s="101">
        <f t="shared" ref="I64" si="7">H64/7.5345</f>
        <v>0</v>
      </c>
    </row>
    <row r="65" spans="1:9" x14ac:dyDescent="0.25">
      <c r="A65" s="99"/>
      <c r="B65" s="99"/>
      <c r="C65" s="99"/>
      <c r="D65" s="96" t="s">
        <v>111</v>
      </c>
      <c r="E65" s="104">
        <v>1690752</v>
      </c>
      <c r="F65" s="104">
        <v>1870137</v>
      </c>
      <c r="G65" s="65">
        <v>2265521</v>
      </c>
      <c r="H65" s="65">
        <v>2265521</v>
      </c>
      <c r="I65" s="65">
        <v>2265521</v>
      </c>
    </row>
    <row r="66" spans="1:9" ht="27" customHeight="1" x14ac:dyDescent="0.25">
      <c r="A66" s="97"/>
      <c r="B66" s="97"/>
      <c r="C66" s="97"/>
      <c r="D66" s="97"/>
      <c r="E66" s="97"/>
      <c r="F66" s="97"/>
      <c r="G66" s="97"/>
      <c r="H66" s="97"/>
      <c r="I66" s="97"/>
    </row>
    <row r="67" spans="1:9" x14ac:dyDescent="0.25">
      <c r="A67" s="97"/>
      <c r="B67" s="97"/>
      <c r="C67" s="97"/>
      <c r="D67" s="97"/>
      <c r="E67" s="97"/>
      <c r="F67" s="97"/>
      <c r="G67" s="97"/>
      <c r="H67" s="97"/>
      <c r="I67" s="97"/>
    </row>
    <row r="68" spans="1:9" x14ac:dyDescent="0.25">
      <c r="A68" s="97"/>
      <c r="B68" s="97"/>
      <c r="C68" s="97"/>
      <c r="D68" s="97"/>
      <c r="E68" s="97"/>
      <c r="F68" s="97"/>
      <c r="G68" s="97"/>
      <c r="H68" s="97"/>
      <c r="I68" s="97"/>
    </row>
    <row r="69" spans="1:9" x14ac:dyDescent="0.25">
      <c r="A69" s="97"/>
      <c r="B69" s="97"/>
      <c r="C69" s="97"/>
      <c r="D69" s="97"/>
      <c r="E69" s="97"/>
      <c r="F69" s="97"/>
      <c r="G69" s="97"/>
      <c r="H69" s="97"/>
      <c r="I69" s="97"/>
    </row>
    <row r="70" spans="1:9" ht="15.75" customHeight="1" x14ac:dyDescent="0.25">
      <c r="A70" s="97"/>
      <c r="B70" s="97"/>
      <c r="C70" s="97"/>
      <c r="D70" s="97"/>
      <c r="E70" s="97"/>
      <c r="F70" s="97"/>
      <c r="G70" s="97"/>
      <c r="H70" s="97"/>
      <c r="I70" s="97"/>
    </row>
    <row r="71" spans="1:9" ht="15.75" customHeight="1" x14ac:dyDescent="0.25">
      <c r="A71" s="97"/>
      <c r="B71" s="97"/>
      <c r="C71" s="97"/>
      <c r="D71" s="97"/>
      <c r="E71" s="97"/>
      <c r="F71" s="97"/>
      <c r="G71" s="97"/>
      <c r="H71" s="97"/>
      <c r="I71" s="97"/>
    </row>
    <row r="72" spans="1:9" x14ac:dyDescent="0.25">
      <c r="A72" s="350" t="s">
        <v>18</v>
      </c>
      <c r="B72" s="351"/>
      <c r="C72" s="351"/>
      <c r="D72" s="351"/>
      <c r="E72" s="351"/>
      <c r="F72" s="351"/>
      <c r="G72" s="351"/>
      <c r="H72" s="351"/>
      <c r="I72" s="351"/>
    </row>
    <row r="73" spans="1:9" x14ac:dyDescent="0.25">
      <c r="A73" s="98"/>
      <c r="B73" s="98"/>
      <c r="C73" s="98"/>
      <c r="D73" s="98"/>
      <c r="E73" s="98"/>
      <c r="F73" s="98"/>
      <c r="G73" s="98"/>
      <c r="H73" s="59"/>
      <c r="I73" s="59"/>
    </row>
    <row r="74" spans="1:9" ht="25.5" x14ac:dyDescent="0.25">
      <c r="A74" s="60" t="s">
        <v>14</v>
      </c>
      <c r="B74" s="61" t="s">
        <v>15</v>
      </c>
      <c r="C74" s="61" t="s">
        <v>16</v>
      </c>
      <c r="D74" s="61" t="s">
        <v>19</v>
      </c>
      <c r="E74" s="62" t="s">
        <v>290</v>
      </c>
      <c r="F74" s="60" t="s">
        <v>263</v>
      </c>
      <c r="G74" s="60" t="s">
        <v>302</v>
      </c>
      <c r="H74" s="60" t="s">
        <v>264</v>
      </c>
      <c r="I74" s="60" t="s">
        <v>328</v>
      </c>
    </row>
    <row r="75" spans="1:9" x14ac:dyDescent="0.25">
      <c r="A75" s="66">
        <v>3</v>
      </c>
      <c r="B75" s="66"/>
      <c r="C75" s="66"/>
      <c r="D75" s="66" t="s">
        <v>20</v>
      </c>
      <c r="E75" s="87">
        <v>1315656.1599999999</v>
      </c>
      <c r="F75" s="87">
        <v>1870137</v>
      </c>
      <c r="G75" s="87">
        <v>1899521</v>
      </c>
      <c r="H75" s="87">
        <v>1899521</v>
      </c>
      <c r="I75" s="87">
        <v>1899521</v>
      </c>
    </row>
    <row r="76" spans="1:9" x14ac:dyDescent="0.25">
      <c r="A76" s="66"/>
      <c r="B76" s="88">
        <v>31</v>
      </c>
      <c r="C76" s="68"/>
      <c r="D76" s="88" t="s">
        <v>21</v>
      </c>
      <c r="E76" s="100">
        <v>1121907.1599999999</v>
      </c>
      <c r="F76" s="100">
        <v>1584180</v>
      </c>
      <c r="G76" s="100">
        <v>1646600</v>
      </c>
      <c r="H76" s="100">
        <v>1464680</v>
      </c>
      <c r="I76" s="100">
        <v>1464680</v>
      </c>
    </row>
    <row r="77" spans="1:9" s="44" customFormat="1" x14ac:dyDescent="0.25">
      <c r="A77" s="66"/>
      <c r="B77" s="66">
        <v>311</v>
      </c>
      <c r="C77" s="66"/>
      <c r="D77" s="66" t="s">
        <v>64</v>
      </c>
      <c r="E77" s="100">
        <v>927347.37</v>
      </c>
      <c r="F77" s="100">
        <v>1318300</v>
      </c>
      <c r="G77" s="100">
        <v>1374920</v>
      </c>
      <c r="H77" s="100">
        <v>1220600</v>
      </c>
      <c r="I77" s="100">
        <v>1220600</v>
      </c>
    </row>
    <row r="78" spans="1:9" x14ac:dyDescent="0.25">
      <c r="A78" s="66"/>
      <c r="B78" s="68">
        <v>3111</v>
      </c>
      <c r="C78" s="68"/>
      <c r="D78" s="68" t="s">
        <v>65</v>
      </c>
      <c r="E78" s="90">
        <v>927347.37</v>
      </c>
      <c r="F78" s="90">
        <v>1318300</v>
      </c>
      <c r="G78" s="90">
        <v>1374920</v>
      </c>
      <c r="H78" s="90">
        <v>1220600</v>
      </c>
      <c r="I78" s="90">
        <v>1220600</v>
      </c>
    </row>
    <row r="79" spans="1:9" s="44" customFormat="1" x14ac:dyDescent="0.25">
      <c r="A79" s="66"/>
      <c r="B79" s="66">
        <v>312</v>
      </c>
      <c r="C79" s="66"/>
      <c r="D79" s="66" t="s">
        <v>66</v>
      </c>
      <c r="E79" s="100">
        <v>44501.69</v>
      </c>
      <c r="F79" s="100">
        <v>50300</v>
      </c>
      <c r="G79" s="100">
        <v>45910</v>
      </c>
      <c r="H79" s="100">
        <v>43700</v>
      </c>
      <c r="I79" s="100">
        <v>43700</v>
      </c>
    </row>
    <row r="80" spans="1:9" x14ac:dyDescent="0.25">
      <c r="A80" s="66"/>
      <c r="B80" s="68">
        <v>3121</v>
      </c>
      <c r="C80" s="68"/>
      <c r="D80" s="68" t="s">
        <v>66</v>
      </c>
      <c r="E80" s="90">
        <v>44501.69</v>
      </c>
      <c r="F80" s="90">
        <v>50300</v>
      </c>
      <c r="G80" s="90">
        <v>45910</v>
      </c>
      <c r="H80" s="90">
        <v>43700</v>
      </c>
      <c r="I80" s="90">
        <v>43700</v>
      </c>
    </row>
    <row r="81" spans="1:12" s="44" customFormat="1" x14ac:dyDescent="0.25">
      <c r="A81" s="66"/>
      <c r="B81" s="66">
        <v>313</v>
      </c>
      <c r="C81" s="66"/>
      <c r="D81" s="66" t="s">
        <v>67</v>
      </c>
      <c r="E81" s="100">
        <v>150058.1</v>
      </c>
      <c r="F81" s="100">
        <v>215580</v>
      </c>
      <c r="G81" s="100">
        <v>225770</v>
      </c>
      <c r="H81" s="100">
        <v>200380</v>
      </c>
      <c r="I81" s="100">
        <v>200380</v>
      </c>
    </row>
    <row r="82" spans="1:12" ht="25.5" x14ac:dyDescent="0.25">
      <c r="A82" s="66"/>
      <c r="B82" s="68">
        <v>3132</v>
      </c>
      <c r="C82" s="68"/>
      <c r="D82" s="68" t="s">
        <v>68</v>
      </c>
      <c r="E82" s="90">
        <v>150058.1</v>
      </c>
      <c r="F82" s="90">
        <v>215580</v>
      </c>
      <c r="G82" s="90">
        <v>225770</v>
      </c>
      <c r="H82" s="90">
        <v>200380</v>
      </c>
      <c r="I82" s="90">
        <v>200380</v>
      </c>
    </row>
    <row r="83" spans="1:12" x14ac:dyDescent="0.25">
      <c r="A83" s="79"/>
      <c r="B83" s="79"/>
      <c r="C83" s="56" t="s">
        <v>63</v>
      </c>
      <c r="D83" s="56" t="s">
        <v>115</v>
      </c>
      <c r="E83" s="124">
        <v>19624.59</v>
      </c>
      <c r="F83" s="124">
        <v>13380</v>
      </c>
      <c r="G83" s="124">
        <v>34000</v>
      </c>
      <c r="H83" s="124">
        <v>13380</v>
      </c>
      <c r="I83" s="124">
        <v>13380</v>
      </c>
    </row>
    <row r="84" spans="1:12" x14ac:dyDescent="0.25">
      <c r="A84" s="79"/>
      <c r="B84" s="79"/>
      <c r="C84" s="56" t="s">
        <v>221</v>
      </c>
      <c r="D84" s="56" t="s">
        <v>167</v>
      </c>
      <c r="E84" s="124">
        <v>3421.4</v>
      </c>
      <c r="F84" s="124">
        <v>10500</v>
      </c>
      <c r="G84" s="124">
        <v>10500</v>
      </c>
      <c r="H84" s="124">
        <v>0</v>
      </c>
      <c r="I84" s="124">
        <v>0</v>
      </c>
    </row>
    <row r="85" spans="1:12" x14ac:dyDescent="0.25">
      <c r="A85" s="55"/>
      <c r="B85" s="72"/>
      <c r="C85" s="73" t="s">
        <v>219</v>
      </c>
      <c r="D85" s="73" t="s">
        <v>168</v>
      </c>
      <c r="E85" s="125">
        <v>1073020.93</v>
      </c>
      <c r="F85" s="125">
        <v>1560300</v>
      </c>
      <c r="G85" s="125">
        <v>1602100</v>
      </c>
      <c r="H85" s="125">
        <v>1451300</v>
      </c>
      <c r="I85" s="125">
        <v>1451300</v>
      </c>
    </row>
    <row r="86" spans="1:12" x14ac:dyDescent="0.25">
      <c r="A86" s="72"/>
      <c r="B86" s="72"/>
      <c r="C86" s="73" t="s">
        <v>227</v>
      </c>
      <c r="D86" s="121" t="s">
        <v>168</v>
      </c>
      <c r="E86" s="126">
        <v>25840.240000000002</v>
      </c>
      <c r="F86" s="126"/>
      <c r="G86" s="126">
        <v>0</v>
      </c>
      <c r="H86" s="126">
        <v>0</v>
      </c>
      <c r="I86" s="126">
        <v>0</v>
      </c>
    </row>
    <row r="87" spans="1:12" x14ac:dyDescent="0.25">
      <c r="A87" s="79"/>
      <c r="B87" s="79"/>
      <c r="C87" s="191" t="s">
        <v>62</v>
      </c>
      <c r="D87" s="56" t="s">
        <v>166</v>
      </c>
      <c r="E87" s="124">
        <v>0</v>
      </c>
      <c r="F87" s="124"/>
      <c r="G87" s="124">
        <v>0</v>
      </c>
      <c r="H87" s="124">
        <v>0</v>
      </c>
      <c r="I87" s="124">
        <v>0</v>
      </c>
    </row>
    <row r="88" spans="1:12" x14ac:dyDescent="0.25">
      <c r="A88" s="75"/>
      <c r="B88" s="78">
        <v>32</v>
      </c>
      <c r="C88" s="78"/>
      <c r="D88" s="78" t="s">
        <v>33</v>
      </c>
      <c r="E88" s="105">
        <v>184904.51</v>
      </c>
      <c r="F88" s="105">
        <v>213897</v>
      </c>
      <c r="G88" s="105">
        <v>246321</v>
      </c>
      <c r="H88" s="105">
        <v>245321</v>
      </c>
      <c r="I88" s="105">
        <v>245321</v>
      </c>
    </row>
    <row r="89" spans="1:12" s="44" customFormat="1" x14ac:dyDescent="0.25">
      <c r="A89" s="80"/>
      <c r="B89" s="80">
        <v>321</v>
      </c>
      <c r="C89" s="80"/>
      <c r="D89" s="80" t="s">
        <v>69</v>
      </c>
      <c r="E89" s="105">
        <v>46670.61</v>
      </c>
      <c r="F89" s="105">
        <v>92110</v>
      </c>
      <c r="G89" s="105">
        <v>63260</v>
      </c>
      <c r="H89" s="105">
        <v>63260</v>
      </c>
      <c r="I89" s="105">
        <v>63260</v>
      </c>
    </row>
    <row r="90" spans="1:12" s="42" customFormat="1" x14ac:dyDescent="0.25">
      <c r="A90" s="75"/>
      <c r="B90" s="75">
        <v>3211</v>
      </c>
      <c r="C90" s="75"/>
      <c r="D90" s="75" t="s">
        <v>79</v>
      </c>
      <c r="E90" s="90">
        <v>12473.24</v>
      </c>
      <c r="F90" s="90">
        <v>12240</v>
      </c>
      <c r="G90" s="90">
        <v>9140</v>
      </c>
      <c r="H90" s="90">
        <v>9140</v>
      </c>
      <c r="I90" s="90">
        <v>9140</v>
      </c>
      <c r="L90"/>
    </row>
    <row r="91" spans="1:12" s="42" customFormat="1" x14ac:dyDescent="0.25">
      <c r="A91" s="75"/>
      <c r="B91" s="75">
        <v>3211</v>
      </c>
      <c r="C91" s="75"/>
      <c r="D91" s="75" t="s">
        <v>79</v>
      </c>
      <c r="E91" s="89">
        <v>0</v>
      </c>
      <c r="F91" s="89">
        <v>40570</v>
      </c>
      <c r="G91" s="89">
        <v>2290</v>
      </c>
      <c r="H91" s="89">
        <v>2290</v>
      </c>
      <c r="I91" s="89">
        <v>2290</v>
      </c>
      <c r="L91"/>
    </row>
    <row r="92" spans="1:12" s="116" customFormat="1" ht="26.25" x14ac:dyDescent="0.25">
      <c r="A92" s="110"/>
      <c r="B92" s="110">
        <v>3212</v>
      </c>
      <c r="C92" s="110"/>
      <c r="D92" s="115" t="s">
        <v>70</v>
      </c>
      <c r="E92" s="89">
        <v>32494.67</v>
      </c>
      <c r="F92" s="89">
        <v>35000</v>
      </c>
      <c r="G92" s="89">
        <v>35900</v>
      </c>
      <c r="H92" s="89">
        <v>35000</v>
      </c>
      <c r="I92" s="89">
        <v>35000</v>
      </c>
      <c r="L92" s="113"/>
    </row>
    <row r="93" spans="1:12" s="116" customFormat="1" ht="26.25" x14ac:dyDescent="0.25">
      <c r="A93" s="110"/>
      <c r="B93" s="110">
        <v>3212</v>
      </c>
      <c r="C93" s="110"/>
      <c r="D93" s="115" t="s">
        <v>70</v>
      </c>
      <c r="E93" s="89">
        <v>0</v>
      </c>
      <c r="F93" s="89">
        <v>1400</v>
      </c>
      <c r="G93" s="89">
        <v>3210</v>
      </c>
      <c r="H93" s="89">
        <v>3210</v>
      </c>
      <c r="I93" s="89">
        <v>3210</v>
      </c>
      <c r="L93" s="113"/>
    </row>
    <row r="94" spans="1:12" s="42" customFormat="1" x14ac:dyDescent="0.25">
      <c r="A94" s="75"/>
      <c r="B94" s="75">
        <v>3213</v>
      </c>
      <c r="C94" s="75"/>
      <c r="D94" s="75" t="s">
        <v>80</v>
      </c>
      <c r="E94" s="90">
        <v>1102.58</v>
      </c>
      <c r="F94" s="90">
        <v>1900</v>
      </c>
      <c r="G94" s="90">
        <v>2120</v>
      </c>
      <c r="H94" s="90">
        <v>2120</v>
      </c>
      <c r="I94" s="90">
        <v>2120</v>
      </c>
      <c r="L94"/>
    </row>
    <row r="95" spans="1:12" s="42" customFormat="1" x14ac:dyDescent="0.25">
      <c r="A95" s="75"/>
      <c r="B95" s="75">
        <v>3213</v>
      </c>
      <c r="C95" s="75"/>
      <c r="D95" s="75" t="s">
        <v>80</v>
      </c>
      <c r="E95" s="90"/>
      <c r="F95" s="90"/>
      <c r="G95" s="90">
        <v>10500</v>
      </c>
      <c r="H95" s="90">
        <v>10500</v>
      </c>
      <c r="I95" s="90">
        <v>10500</v>
      </c>
      <c r="L95"/>
    </row>
    <row r="96" spans="1:12" s="42" customFormat="1" x14ac:dyDescent="0.25">
      <c r="A96" s="75"/>
      <c r="B96" s="75">
        <v>3214</v>
      </c>
      <c r="C96" s="75"/>
      <c r="D96" s="75" t="s">
        <v>81</v>
      </c>
      <c r="E96" s="90">
        <v>600.12</v>
      </c>
      <c r="F96" s="90">
        <v>1000</v>
      </c>
      <c r="G96" s="90">
        <v>1000</v>
      </c>
      <c r="H96" s="90">
        <v>1000</v>
      </c>
      <c r="I96" s="90">
        <v>1000</v>
      </c>
      <c r="L96"/>
    </row>
    <row r="97" spans="1:9" s="44" customFormat="1" x14ac:dyDescent="0.25">
      <c r="A97" s="80"/>
      <c r="B97" s="80">
        <v>322</v>
      </c>
      <c r="C97" s="78"/>
      <c r="D97" s="82" t="s">
        <v>71</v>
      </c>
      <c r="E97" s="105">
        <v>44155.3</v>
      </c>
      <c r="F97" s="105">
        <v>50120</v>
      </c>
      <c r="G97" s="105">
        <v>49170</v>
      </c>
      <c r="H97" s="105">
        <v>49170</v>
      </c>
      <c r="I97" s="105">
        <v>49170</v>
      </c>
    </row>
    <row r="98" spans="1:9" x14ac:dyDescent="0.25">
      <c r="A98" s="75"/>
      <c r="B98" s="75">
        <v>3221</v>
      </c>
      <c r="C98" s="76"/>
      <c r="D98" s="91" t="s">
        <v>82</v>
      </c>
      <c r="E98" s="112">
        <v>11478.41</v>
      </c>
      <c r="F98" s="90">
        <v>10350</v>
      </c>
      <c r="G98" s="90">
        <v>9400</v>
      </c>
      <c r="H98" s="90">
        <v>9400</v>
      </c>
      <c r="I98" s="90">
        <v>9400</v>
      </c>
    </row>
    <row r="99" spans="1:9" x14ac:dyDescent="0.25">
      <c r="A99" s="75"/>
      <c r="B99" s="75">
        <v>3222</v>
      </c>
      <c r="C99" s="76"/>
      <c r="D99" s="91" t="s">
        <v>83</v>
      </c>
      <c r="E99" s="112">
        <v>0</v>
      </c>
      <c r="F99" s="90"/>
      <c r="G99" s="90">
        <v>0</v>
      </c>
      <c r="H99" s="90">
        <v>0</v>
      </c>
      <c r="I99" s="90">
        <v>0</v>
      </c>
    </row>
    <row r="100" spans="1:9" x14ac:dyDescent="0.25">
      <c r="A100" s="75"/>
      <c r="B100" s="75">
        <v>3223</v>
      </c>
      <c r="C100" s="76"/>
      <c r="D100" s="91" t="s">
        <v>94</v>
      </c>
      <c r="E100" s="114">
        <v>29605.08</v>
      </c>
      <c r="F100" s="90">
        <v>35320</v>
      </c>
      <c r="G100" s="90">
        <v>35320</v>
      </c>
      <c r="H100" s="90">
        <v>35320</v>
      </c>
      <c r="I100" s="90">
        <v>35320</v>
      </c>
    </row>
    <row r="101" spans="1:9" x14ac:dyDescent="0.25">
      <c r="A101" s="75"/>
      <c r="B101" s="75">
        <v>3224</v>
      </c>
      <c r="C101" s="76"/>
      <c r="D101" s="91" t="s">
        <v>95</v>
      </c>
      <c r="E101" s="114">
        <v>2077</v>
      </c>
      <c r="F101" s="90">
        <v>3050</v>
      </c>
      <c r="G101" s="90">
        <v>3050</v>
      </c>
      <c r="H101" s="90">
        <v>3050</v>
      </c>
      <c r="I101" s="90">
        <v>3050</v>
      </c>
    </row>
    <row r="102" spans="1:9" x14ac:dyDescent="0.25">
      <c r="A102" s="75"/>
      <c r="B102" s="75">
        <v>3225</v>
      </c>
      <c r="C102" s="76"/>
      <c r="D102" s="91" t="s">
        <v>72</v>
      </c>
      <c r="E102" s="112">
        <v>774.94</v>
      </c>
      <c r="F102" s="90">
        <v>600</v>
      </c>
      <c r="G102" s="90">
        <v>1600</v>
      </c>
      <c r="H102" s="90">
        <v>1600</v>
      </c>
      <c r="I102" s="90">
        <v>1600</v>
      </c>
    </row>
    <row r="103" spans="1:9" x14ac:dyDescent="0.25">
      <c r="A103" s="75"/>
      <c r="B103" s="75">
        <v>3227</v>
      </c>
      <c r="C103" s="78"/>
      <c r="D103" s="75" t="s">
        <v>96</v>
      </c>
      <c r="E103" s="114">
        <v>219.87</v>
      </c>
      <c r="F103" s="90">
        <v>800</v>
      </c>
      <c r="G103" s="90">
        <v>800</v>
      </c>
      <c r="H103" s="90">
        <v>800</v>
      </c>
      <c r="I103" s="90">
        <v>800</v>
      </c>
    </row>
    <row r="104" spans="1:9" s="44" customFormat="1" x14ac:dyDescent="0.25">
      <c r="A104" s="80"/>
      <c r="B104" s="80">
        <v>323</v>
      </c>
      <c r="C104" s="78"/>
      <c r="D104" s="82" t="s">
        <v>84</v>
      </c>
      <c r="E104" s="105">
        <v>48829.82</v>
      </c>
      <c r="F104" s="105">
        <v>57681</v>
      </c>
      <c r="G104" s="105">
        <v>73551</v>
      </c>
      <c r="H104" s="105">
        <v>73551</v>
      </c>
      <c r="I104" s="105">
        <v>73551</v>
      </c>
    </row>
    <row r="105" spans="1:9" s="42" customFormat="1" x14ac:dyDescent="0.25">
      <c r="A105" s="75"/>
      <c r="B105" s="75">
        <v>3231</v>
      </c>
      <c r="C105" s="76"/>
      <c r="D105" s="91" t="s">
        <v>120</v>
      </c>
      <c r="E105" s="112">
        <v>14050.3</v>
      </c>
      <c r="F105" s="112">
        <v>2850</v>
      </c>
      <c r="G105" s="112">
        <v>3900</v>
      </c>
      <c r="H105" s="112">
        <v>3900</v>
      </c>
      <c r="I105" s="112">
        <v>3900</v>
      </c>
    </row>
    <row r="106" spans="1:9" s="42" customFormat="1" x14ac:dyDescent="0.25">
      <c r="A106" s="75"/>
      <c r="B106" s="75">
        <v>3231</v>
      </c>
      <c r="C106" s="76"/>
      <c r="D106" s="91" t="s">
        <v>120</v>
      </c>
      <c r="E106" s="112">
        <v>0</v>
      </c>
      <c r="F106" s="112">
        <v>23200</v>
      </c>
      <c r="G106" s="112">
        <v>28000</v>
      </c>
      <c r="H106" s="112">
        <v>28000</v>
      </c>
      <c r="I106" s="112">
        <v>28000</v>
      </c>
    </row>
    <row r="107" spans="1:9" x14ac:dyDescent="0.25">
      <c r="A107" s="75"/>
      <c r="B107" s="75">
        <v>3232</v>
      </c>
      <c r="C107" s="76"/>
      <c r="D107" s="91" t="s">
        <v>97</v>
      </c>
      <c r="E107" s="114">
        <v>10121.33</v>
      </c>
      <c r="F107" s="90">
        <v>8000</v>
      </c>
      <c r="G107" s="90">
        <v>8000</v>
      </c>
      <c r="H107" s="90">
        <v>8000</v>
      </c>
      <c r="I107" s="90">
        <v>8000</v>
      </c>
    </row>
    <row r="108" spans="1:9" x14ac:dyDescent="0.25">
      <c r="A108" s="75"/>
      <c r="B108" s="75">
        <v>3232</v>
      </c>
      <c r="C108" s="76"/>
      <c r="D108" s="91" t="s">
        <v>97</v>
      </c>
      <c r="E108" s="114">
        <v>0</v>
      </c>
      <c r="F108" s="90"/>
      <c r="G108" s="90">
        <v>0</v>
      </c>
      <c r="H108" s="90">
        <v>0</v>
      </c>
      <c r="I108" s="90">
        <v>0</v>
      </c>
    </row>
    <row r="109" spans="1:9" x14ac:dyDescent="0.25">
      <c r="A109" s="75"/>
      <c r="B109" s="75">
        <v>3233</v>
      </c>
      <c r="C109" s="76"/>
      <c r="D109" s="91" t="s">
        <v>184</v>
      </c>
      <c r="E109" s="114">
        <v>200</v>
      </c>
      <c r="F109" s="90">
        <v>200</v>
      </c>
      <c r="G109" s="90">
        <v>200</v>
      </c>
      <c r="H109" s="90">
        <v>200</v>
      </c>
      <c r="I109" s="90">
        <v>200</v>
      </c>
    </row>
    <row r="110" spans="1:9" x14ac:dyDescent="0.25">
      <c r="A110" s="75"/>
      <c r="B110" s="75">
        <v>3234</v>
      </c>
      <c r="C110" s="76"/>
      <c r="D110" s="91" t="s">
        <v>98</v>
      </c>
      <c r="E110" s="114">
        <v>3048.18</v>
      </c>
      <c r="F110" s="90">
        <v>4000</v>
      </c>
      <c r="G110" s="90">
        <v>4000</v>
      </c>
      <c r="H110" s="90">
        <v>4000</v>
      </c>
      <c r="I110" s="90">
        <v>4000</v>
      </c>
    </row>
    <row r="111" spans="1:9" x14ac:dyDescent="0.25">
      <c r="A111" s="75"/>
      <c r="B111" s="75">
        <v>3235</v>
      </c>
      <c r="C111" s="76"/>
      <c r="D111" s="91" t="s">
        <v>180</v>
      </c>
      <c r="E111" s="114">
        <v>3839.02</v>
      </c>
      <c r="F111" s="89">
        <v>3200</v>
      </c>
      <c r="G111" s="89">
        <v>3200</v>
      </c>
      <c r="H111" s="89">
        <v>3200</v>
      </c>
      <c r="I111" s="89">
        <v>3200</v>
      </c>
    </row>
    <row r="112" spans="1:9" s="42" customFormat="1" x14ac:dyDescent="0.25">
      <c r="A112" s="75"/>
      <c r="B112" s="75">
        <v>3236</v>
      </c>
      <c r="C112" s="76"/>
      <c r="D112" s="91" t="s">
        <v>99</v>
      </c>
      <c r="E112" s="112">
        <v>3344.67</v>
      </c>
      <c r="F112" s="112">
        <v>2600</v>
      </c>
      <c r="G112" s="112">
        <v>2820</v>
      </c>
      <c r="H112" s="112">
        <v>2820</v>
      </c>
      <c r="I112" s="112">
        <v>2820</v>
      </c>
    </row>
    <row r="113" spans="1:9" x14ac:dyDescent="0.25">
      <c r="A113" s="75"/>
      <c r="B113" s="75">
        <v>3237</v>
      </c>
      <c r="C113" s="76"/>
      <c r="D113" s="91" t="s">
        <v>85</v>
      </c>
      <c r="E113" s="112">
        <v>8786.85</v>
      </c>
      <c r="F113" s="90">
        <v>7031</v>
      </c>
      <c r="G113" s="90">
        <v>7831</v>
      </c>
      <c r="H113" s="90">
        <v>7831</v>
      </c>
      <c r="I113" s="90">
        <v>7831</v>
      </c>
    </row>
    <row r="114" spans="1:9" x14ac:dyDescent="0.25">
      <c r="A114" s="75"/>
      <c r="B114" s="75">
        <v>3238</v>
      </c>
      <c r="C114" s="76"/>
      <c r="D114" s="91" t="s">
        <v>101</v>
      </c>
      <c r="E114" s="103">
        <v>2719.56</v>
      </c>
      <c r="F114" s="90">
        <v>3300</v>
      </c>
      <c r="G114" s="90">
        <v>3300</v>
      </c>
      <c r="H114" s="90">
        <v>3300</v>
      </c>
      <c r="I114" s="90">
        <v>3300</v>
      </c>
    </row>
    <row r="115" spans="1:9" ht="14.25" customHeight="1" x14ac:dyDescent="0.25">
      <c r="A115" s="75"/>
      <c r="B115" s="75">
        <v>3239</v>
      </c>
      <c r="C115" s="76"/>
      <c r="D115" s="91" t="s">
        <v>102</v>
      </c>
      <c r="E115" s="112">
        <v>2719.95</v>
      </c>
      <c r="F115" s="90">
        <v>3300</v>
      </c>
      <c r="G115" s="90">
        <v>3300</v>
      </c>
      <c r="H115" s="90">
        <v>3300</v>
      </c>
      <c r="I115" s="90">
        <v>3300</v>
      </c>
    </row>
    <row r="116" spans="1:9" ht="23.25" customHeight="1" x14ac:dyDescent="0.25">
      <c r="A116" s="75"/>
      <c r="B116" s="75">
        <v>3241</v>
      </c>
      <c r="C116" s="76"/>
      <c r="D116" s="91" t="s">
        <v>324</v>
      </c>
      <c r="E116" s="112"/>
      <c r="F116" s="89"/>
      <c r="G116" s="89">
        <v>9000</v>
      </c>
      <c r="H116" s="89">
        <v>9000</v>
      </c>
      <c r="I116" s="89">
        <v>9000</v>
      </c>
    </row>
    <row r="117" spans="1:9" s="44" customFormat="1" ht="25.5" x14ac:dyDescent="0.25">
      <c r="A117" s="80"/>
      <c r="B117" s="80">
        <v>329</v>
      </c>
      <c r="C117" s="78"/>
      <c r="D117" s="82" t="s">
        <v>74</v>
      </c>
      <c r="E117" s="105">
        <v>45248.78</v>
      </c>
      <c r="F117" s="105">
        <v>11586</v>
      </c>
      <c r="G117" s="105">
        <v>59440</v>
      </c>
      <c r="H117" s="105">
        <v>59340</v>
      </c>
      <c r="I117" s="105">
        <v>59340</v>
      </c>
    </row>
    <row r="118" spans="1:9" ht="25.5" x14ac:dyDescent="0.25">
      <c r="A118" s="75"/>
      <c r="B118" s="75">
        <v>3291</v>
      </c>
      <c r="C118" s="76"/>
      <c r="D118" s="91" t="s">
        <v>107</v>
      </c>
      <c r="E118" s="103">
        <v>324.13</v>
      </c>
      <c r="F118" s="90">
        <v>400</v>
      </c>
      <c r="G118" s="90">
        <v>700</v>
      </c>
      <c r="H118" s="90">
        <v>700</v>
      </c>
      <c r="I118" s="90">
        <v>700</v>
      </c>
    </row>
    <row r="119" spans="1:9" x14ac:dyDescent="0.25">
      <c r="A119" s="75"/>
      <c r="B119" s="75">
        <v>3292</v>
      </c>
      <c r="C119" s="76"/>
      <c r="D119" s="91" t="s">
        <v>121</v>
      </c>
      <c r="E119" s="103">
        <v>0</v>
      </c>
      <c r="F119" s="90">
        <v>0</v>
      </c>
      <c r="G119" s="90">
        <v>0</v>
      </c>
      <c r="H119" s="90">
        <v>0</v>
      </c>
      <c r="I119" s="90">
        <v>0</v>
      </c>
    </row>
    <row r="120" spans="1:9" x14ac:dyDescent="0.25">
      <c r="A120" s="75"/>
      <c r="B120" s="75">
        <v>3293</v>
      </c>
      <c r="C120" s="76"/>
      <c r="D120" s="91" t="s">
        <v>110</v>
      </c>
      <c r="E120" s="103">
        <v>491.18</v>
      </c>
      <c r="F120" s="90">
        <v>800</v>
      </c>
      <c r="G120" s="90">
        <v>900</v>
      </c>
      <c r="H120" s="90">
        <v>800</v>
      </c>
      <c r="I120" s="90">
        <v>800</v>
      </c>
    </row>
    <row r="121" spans="1:9" x14ac:dyDescent="0.25">
      <c r="A121" s="75"/>
      <c r="B121" s="75">
        <v>3294</v>
      </c>
      <c r="C121" s="76"/>
      <c r="D121" s="91" t="s">
        <v>103</v>
      </c>
      <c r="E121" s="103">
        <v>319.42</v>
      </c>
      <c r="F121" s="90">
        <v>100</v>
      </c>
      <c r="G121" s="90">
        <v>100</v>
      </c>
      <c r="H121" s="90">
        <v>100</v>
      </c>
      <c r="I121" s="90">
        <v>100</v>
      </c>
    </row>
    <row r="122" spans="1:9" x14ac:dyDescent="0.25">
      <c r="A122" s="75"/>
      <c r="B122" s="75">
        <v>3295</v>
      </c>
      <c r="C122" s="76"/>
      <c r="D122" s="91" t="s">
        <v>73</v>
      </c>
      <c r="E122" s="112">
        <v>420</v>
      </c>
      <c r="F122" s="90">
        <v>168</v>
      </c>
      <c r="G122" s="90">
        <v>0</v>
      </c>
      <c r="H122" s="90">
        <v>0</v>
      </c>
      <c r="I122" s="90">
        <v>0</v>
      </c>
    </row>
    <row r="123" spans="1:9" x14ac:dyDescent="0.25">
      <c r="A123" s="75"/>
      <c r="B123" s="75">
        <v>3296</v>
      </c>
      <c r="C123" s="76"/>
      <c r="D123" s="91" t="s">
        <v>75</v>
      </c>
      <c r="E123" s="112">
        <v>4959.21</v>
      </c>
      <c r="F123" s="90">
        <v>0</v>
      </c>
      <c r="G123" s="90">
        <v>0</v>
      </c>
      <c r="H123" s="90">
        <v>0</v>
      </c>
      <c r="I123" s="90">
        <v>0</v>
      </c>
    </row>
    <row r="124" spans="1:9" x14ac:dyDescent="0.25">
      <c r="A124" s="75"/>
      <c r="B124" s="75">
        <v>3299</v>
      </c>
      <c r="C124" s="76"/>
      <c r="D124" s="91" t="s">
        <v>74</v>
      </c>
      <c r="E124" s="112">
        <v>38734.839999999997</v>
      </c>
      <c r="F124" s="90">
        <v>10118</v>
      </c>
      <c r="G124" s="90">
        <v>57740</v>
      </c>
      <c r="H124" s="90">
        <v>57740</v>
      </c>
      <c r="I124" s="90">
        <v>57740</v>
      </c>
    </row>
    <row r="125" spans="1:9" x14ac:dyDescent="0.25">
      <c r="A125" s="79"/>
      <c r="B125" s="79"/>
      <c r="C125" s="56" t="s">
        <v>224</v>
      </c>
      <c r="D125" s="56" t="s">
        <v>115</v>
      </c>
      <c r="E125" s="124">
        <v>81125</v>
      </c>
      <c r="F125" s="124">
        <v>108170</v>
      </c>
      <c r="G125" s="124">
        <v>109070</v>
      </c>
      <c r="H125" s="124">
        <v>98754</v>
      </c>
      <c r="I125" s="124">
        <v>98754</v>
      </c>
    </row>
    <row r="126" spans="1:9" x14ac:dyDescent="0.25">
      <c r="A126" s="79"/>
      <c r="B126" s="79"/>
      <c r="C126" s="56" t="s">
        <v>221</v>
      </c>
      <c r="D126" s="56" t="s">
        <v>167</v>
      </c>
      <c r="E126" s="124">
        <v>36339.910000000003</v>
      </c>
      <c r="F126" s="124">
        <v>26800</v>
      </c>
      <c r="G126" s="124">
        <v>26900</v>
      </c>
      <c r="H126" s="124">
        <v>26800</v>
      </c>
      <c r="I126" s="124">
        <v>26800</v>
      </c>
    </row>
    <row r="127" spans="1:9" x14ac:dyDescent="0.25">
      <c r="A127" s="72"/>
      <c r="B127" s="72"/>
      <c r="C127" s="164" t="s">
        <v>63</v>
      </c>
      <c r="D127" s="56" t="s">
        <v>115</v>
      </c>
      <c r="E127" s="126">
        <v>14256.78</v>
      </c>
      <c r="F127" s="126">
        <v>3950</v>
      </c>
      <c r="G127" s="126">
        <v>6352</v>
      </c>
      <c r="H127" s="126">
        <v>3950</v>
      </c>
      <c r="I127" s="126">
        <v>3950</v>
      </c>
    </row>
    <row r="128" spans="1:9" x14ac:dyDescent="0.25">
      <c r="A128" s="72"/>
      <c r="B128" s="72"/>
      <c r="C128" s="164" t="s">
        <v>63</v>
      </c>
      <c r="D128" s="56" t="s">
        <v>115</v>
      </c>
      <c r="E128" s="126"/>
      <c r="F128" s="126"/>
      <c r="G128" s="126">
        <v>1800</v>
      </c>
      <c r="H128" s="126"/>
      <c r="I128" s="126"/>
    </row>
    <row r="129" spans="1:9" x14ac:dyDescent="0.25">
      <c r="A129" s="55"/>
      <c r="B129" s="72"/>
      <c r="C129" s="73" t="s">
        <v>219</v>
      </c>
      <c r="D129" s="73" t="s">
        <v>168</v>
      </c>
      <c r="E129" s="125">
        <v>0</v>
      </c>
      <c r="F129" s="125">
        <v>1199</v>
      </c>
      <c r="G129" s="125">
        <v>500</v>
      </c>
      <c r="H129" s="125">
        <v>699</v>
      </c>
      <c r="I129" s="125">
        <v>699</v>
      </c>
    </row>
    <row r="130" spans="1:9" x14ac:dyDescent="0.25">
      <c r="A130" s="55"/>
      <c r="B130" s="72"/>
      <c r="C130" s="73" t="s">
        <v>227</v>
      </c>
      <c r="D130" s="73" t="s">
        <v>168</v>
      </c>
      <c r="E130" s="125">
        <v>30401.52</v>
      </c>
      <c r="F130" s="125">
        <v>40500</v>
      </c>
      <c r="G130" s="125">
        <v>65500</v>
      </c>
      <c r="H130" s="125">
        <v>40500</v>
      </c>
      <c r="I130" s="125">
        <v>40500</v>
      </c>
    </row>
    <row r="131" spans="1:9" x14ac:dyDescent="0.25">
      <c r="A131" s="72"/>
      <c r="B131" s="72"/>
      <c r="C131" s="73" t="s">
        <v>219</v>
      </c>
      <c r="D131" s="121" t="s">
        <v>168</v>
      </c>
      <c r="E131" s="126">
        <v>9119.5499999999993</v>
      </c>
      <c r="F131" s="126">
        <v>168</v>
      </c>
      <c r="G131" s="126">
        <v>699</v>
      </c>
      <c r="H131" s="126">
        <v>0</v>
      </c>
      <c r="I131" s="126">
        <v>0</v>
      </c>
    </row>
    <row r="132" spans="1:9" x14ac:dyDescent="0.25">
      <c r="A132" s="72"/>
      <c r="B132" s="72"/>
      <c r="C132" s="73" t="s">
        <v>217</v>
      </c>
      <c r="D132" s="56" t="s">
        <v>166</v>
      </c>
      <c r="E132" s="126">
        <v>12534.6</v>
      </c>
      <c r="F132" s="126">
        <v>28700</v>
      </c>
      <c r="G132" s="126">
        <v>32000</v>
      </c>
      <c r="H132" s="126">
        <v>23700</v>
      </c>
      <c r="I132" s="126">
        <v>23700</v>
      </c>
    </row>
    <row r="133" spans="1:9" x14ac:dyDescent="0.25">
      <c r="A133" s="79"/>
      <c r="B133" s="79"/>
      <c r="C133" s="56" t="s">
        <v>222</v>
      </c>
      <c r="D133" s="56" t="s">
        <v>166</v>
      </c>
      <c r="E133" s="124">
        <v>1127.1500000000001</v>
      </c>
      <c r="F133" s="124">
        <v>4410</v>
      </c>
      <c r="G133" s="124">
        <v>3500</v>
      </c>
      <c r="H133" s="124">
        <v>3160</v>
      </c>
      <c r="I133" s="124">
        <v>3160</v>
      </c>
    </row>
    <row r="134" spans="1:9" ht="25.5" x14ac:dyDescent="0.25">
      <c r="A134" s="72"/>
      <c r="B134" s="72"/>
      <c r="C134" s="73" t="s">
        <v>169</v>
      </c>
      <c r="D134" s="121" t="s">
        <v>210</v>
      </c>
      <c r="E134" s="126">
        <v>0</v>
      </c>
      <c r="F134" s="126"/>
      <c r="G134" s="126">
        <f t="shared" ref="G134:G159" si="8">F134/7.5345</f>
        <v>0</v>
      </c>
      <c r="H134" s="126">
        <f t="shared" ref="H134" si="9">G134/7.5345</f>
        <v>0</v>
      </c>
      <c r="I134" s="126">
        <f t="shared" ref="I134" si="10">H134/7.5345</f>
        <v>0</v>
      </c>
    </row>
    <row r="135" spans="1:9" x14ac:dyDescent="0.25">
      <c r="A135" s="75"/>
      <c r="B135" s="78">
        <v>34</v>
      </c>
      <c r="C135" s="78"/>
      <c r="D135" s="92" t="s">
        <v>76</v>
      </c>
      <c r="E135" s="105">
        <v>7838.85</v>
      </c>
      <c r="F135" s="105">
        <v>1100</v>
      </c>
      <c r="G135" s="105">
        <v>100</v>
      </c>
      <c r="H135" s="105">
        <v>100</v>
      </c>
      <c r="I135" s="105">
        <v>100</v>
      </c>
    </row>
    <row r="136" spans="1:9" s="44" customFormat="1" x14ac:dyDescent="0.25">
      <c r="A136" s="80"/>
      <c r="B136" s="80">
        <v>343</v>
      </c>
      <c r="C136" s="78"/>
      <c r="D136" s="82" t="s">
        <v>77</v>
      </c>
      <c r="E136" s="105">
        <v>7838.85</v>
      </c>
      <c r="F136" s="105">
        <v>1100</v>
      </c>
      <c r="G136" s="105">
        <v>0</v>
      </c>
      <c r="H136" s="105">
        <v>0</v>
      </c>
      <c r="I136" s="105">
        <v>0</v>
      </c>
    </row>
    <row r="137" spans="1:9" s="113" customFormat="1" ht="26.25" x14ac:dyDescent="0.25">
      <c r="A137" s="110"/>
      <c r="B137" s="110">
        <v>3431</v>
      </c>
      <c r="C137" s="107"/>
      <c r="D137" s="115" t="s">
        <v>104</v>
      </c>
      <c r="E137" s="89">
        <v>1052.3699999999999</v>
      </c>
      <c r="F137" s="89">
        <v>1100</v>
      </c>
      <c r="G137" s="89">
        <v>100</v>
      </c>
      <c r="H137" s="89">
        <v>100</v>
      </c>
      <c r="I137" s="89">
        <v>100</v>
      </c>
    </row>
    <row r="138" spans="1:9" x14ac:dyDescent="0.25">
      <c r="A138" s="75"/>
      <c r="B138" s="75">
        <v>3433</v>
      </c>
      <c r="C138" s="78"/>
      <c r="D138" s="91" t="s">
        <v>78</v>
      </c>
      <c r="E138" s="90">
        <v>6786.48</v>
      </c>
      <c r="F138" s="90"/>
      <c r="G138" s="90"/>
      <c r="H138" s="90"/>
      <c r="I138" s="90"/>
    </row>
    <row r="139" spans="1:9" x14ac:dyDescent="0.25">
      <c r="A139" s="79"/>
      <c r="B139" s="79"/>
      <c r="C139" s="56" t="s">
        <v>224</v>
      </c>
      <c r="D139" s="56" t="s">
        <v>115</v>
      </c>
      <c r="E139" s="124">
        <v>535.29999999999995</v>
      </c>
      <c r="F139" s="124">
        <v>900</v>
      </c>
      <c r="G139" s="124">
        <v>0</v>
      </c>
      <c r="H139" s="124">
        <v>0</v>
      </c>
      <c r="I139" s="124">
        <v>0</v>
      </c>
    </row>
    <row r="140" spans="1:9" x14ac:dyDescent="0.25">
      <c r="A140" s="79"/>
      <c r="B140" s="79"/>
      <c r="C140" s="56" t="s">
        <v>221</v>
      </c>
      <c r="D140" s="56" t="s">
        <v>167</v>
      </c>
      <c r="E140" s="124">
        <v>517.07000000000005</v>
      </c>
      <c r="F140" s="124">
        <v>200</v>
      </c>
      <c r="G140" s="124">
        <v>100</v>
      </c>
      <c r="H140" s="124">
        <v>100</v>
      </c>
      <c r="I140" s="124">
        <v>100</v>
      </c>
    </row>
    <row r="141" spans="1:9" x14ac:dyDescent="0.25">
      <c r="A141" s="55"/>
      <c r="B141" s="72"/>
      <c r="C141" s="73" t="s">
        <v>219</v>
      </c>
      <c r="D141" s="73" t="s">
        <v>168</v>
      </c>
      <c r="E141" s="125">
        <v>6786.48</v>
      </c>
      <c r="F141" s="125"/>
      <c r="G141" s="125">
        <v>0</v>
      </c>
      <c r="H141" s="125">
        <v>0</v>
      </c>
      <c r="I141" s="125">
        <v>0</v>
      </c>
    </row>
    <row r="142" spans="1:9" ht="25.5" x14ac:dyDescent="0.25">
      <c r="A142" s="75"/>
      <c r="B142" s="78">
        <v>36</v>
      </c>
      <c r="C142" s="78"/>
      <c r="D142" s="92" t="s">
        <v>269</v>
      </c>
      <c r="E142" s="105">
        <v>130</v>
      </c>
      <c r="F142" s="105">
        <v>980</v>
      </c>
      <c r="G142" s="105">
        <v>1000</v>
      </c>
      <c r="H142" s="105">
        <v>1000</v>
      </c>
      <c r="I142" s="105">
        <v>1000</v>
      </c>
    </row>
    <row r="143" spans="1:9" ht="25.5" x14ac:dyDescent="0.25">
      <c r="A143" s="80"/>
      <c r="B143" s="80">
        <v>369</v>
      </c>
      <c r="C143" s="78"/>
      <c r="D143" s="82" t="s">
        <v>270</v>
      </c>
      <c r="E143" s="105">
        <v>130</v>
      </c>
      <c r="F143" s="105">
        <v>980</v>
      </c>
      <c r="G143" s="105">
        <v>1000</v>
      </c>
      <c r="H143" s="105">
        <v>1000</v>
      </c>
      <c r="I143" s="105">
        <v>1000</v>
      </c>
    </row>
    <row r="144" spans="1:9" ht="26.25" x14ac:dyDescent="0.25">
      <c r="A144" s="110"/>
      <c r="B144" s="110">
        <v>3691</v>
      </c>
      <c r="C144" s="107"/>
      <c r="D144" s="115" t="s">
        <v>268</v>
      </c>
      <c r="E144" s="231">
        <v>130</v>
      </c>
      <c r="F144" s="231">
        <v>980</v>
      </c>
      <c r="G144" s="231">
        <v>1000</v>
      </c>
      <c r="H144" s="231">
        <v>1000</v>
      </c>
      <c r="I144" s="231">
        <v>1000</v>
      </c>
    </row>
    <row r="145" spans="1:9" x14ac:dyDescent="0.25">
      <c r="A145" s="79"/>
      <c r="B145" s="79"/>
      <c r="C145" s="56" t="s">
        <v>224</v>
      </c>
      <c r="D145" s="56" t="s">
        <v>115</v>
      </c>
      <c r="E145" s="124">
        <v>130</v>
      </c>
      <c r="F145" s="124"/>
      <c r="G145" s="124">
        <v>0</v>
      </c>
      <c r="H145" s="124">
        <v>0</v>
      </c>
      <c r="I145" s="124">
        <v>0</v>
      </c>
    </row>
    <row r="146" spans="1:9" x14ac:dyDescent="0.25">
      <c r="A146" s="79"/>
      <c r="B146" s="79"/>
      <c r="C146" s="56" t="s">
        <v>221</v>
      </c>
      <c r="D146" s="56" t="s">
        <v>167</v>
      </c>
      <c r="E146" s="124">
        <v>0</v>
      </c>
      <c r="F146" s="124"/>
      <c r="G146" s="124">
        <v>0</v>
      </c>
      <c r="H146" s="124">
        <v>0</v>
      </c>
      <c r="I146" s="124">
        <v>0</v>
      </c>
    </row>
    <row r="147" spans="1:9" x14ac:dyDescent="0.25">
      <c r="A147" s="55"/>
      <c r="B147" s="72"/>
      <c r="C147" s="73" t="s">
        <v>227</v>
      </c>
      <c r="D147" s="73" t="s">
        <v>168</v>
      </c>
      <c r="E147" s="125">
        <v>0</v>
      </c>
      <c r="F147" s="124">
        <v>980</v>
      </c>
      <c r="G147" s="125">
        <v>1000</v>
      </c>
      <c r="H147" s="125">
        <v>1000</v>
      </c>
      <c r="I147" s="125">
        <v>1000</v>
      </c>
    </row>
    <row r="148" spans="1:9" ht="38.25" x14ac:dyDescent="0.25">
      <c r="A148" s="78"/>
      <c r="B148" s="78">
        <v>37</v>
      </c>
      <c r="C148" s="78"/>
      <c r="D148" s="92" t="s">
        <v>100</v>
      </c>
      <c r="E148" s="105">
        <v>0</v>
      </c>
      <c r="F148" s="105">
        <v>0</v>
      </c>
      <c r="G148" s="105">
        <v>4500</v>
      </c>
      <c r="H148" s="105">
        <v>4500</v>
      </c>
      <c r="I148" s="105">
        <v>4500</v>
      </c>
    </row>
    <row r="149" spans="1:9" s="44" customFormat="1" ht="25.5" x14ac:dyDescent="0.25">
      <c r="A149" s="80"/>
      <c r="B149" s="80">
        <v>372</v>
      </c>
      <c r="C149" s="78"/>
      <c r="D149" s="82" t="s">
        <v>91</v>
      </c>
      <c r="E149" s="105">
        <v>0</v>
      </c>
      <c r="F149" s="105">
        <v>0</v>
      </c>
      <c r="G149" s="105">
        <v>4500</v>
      </c>
      <c r="H149" s="105">
        <v>4500</v>
      </c>
      <c r="I149" s="105">
        <v>4500</v>
      </c>
    </row>
    <row r="150" spans="1:9" ht="25.5" x14ac:dyDescent="0.25">
      <c r="A150" s="75"/>
      <c r="B150" s="75">
        <v>3721</v>
      </c>
      <c r="C150" s="78"/>
      <c r="D150" s="91" t="s">
        <v>92</v>
      </c>
      <c r="E150" s="112">
        <v>0</v>
      </c>
      <c r="F150" s="90">
        <v>0</v>
      </c>
      <c r="G150" s="90">
        <f t="shared" si="8"/>
        <v>0</v>
      </c>
      <c r="H150" s="90">
        <f t="shared" ref="H150" si="11">G150/7.5345</f>
        <v>0</v>
      </c>
      <c r="I150" s="90">
        <f t="shared" ref="I150" si="12">H150/7.5345</f>
        <v>0</v>
      </c>
    </row>
    <row r="151" spans="1:9" ht="25.5" x14ac:dyDescent="0.25">
      <c r="A151" s="75"/>
      <c r="B151" s="75">
        <v>3722</v>
      </c>
      <c r="C151" s="78"/>
      <c r="D151" s="91" t="s">
        <v>93</v>
      </c>
      <c r="E151" s="112">
        <v>0</v>
      </c>
      <c r="F151" s="90">
        <v>0</v>
      </c>
      <c r="G151" s="90">
        <v>4500</v>
      </c>
      <c r="H151" s="90">
        <v>4500</v>
      </c>
      <c r="I151" s="90">
        <v>4500</v>
      </c>
    </row>
    <row r="152" spans="1:9" ht="25.5" x14ac:dyDescent="0.25">
      <c r="A152" s="75"/>
      <c r="B152" s="75">
        <v>3723</v>
      </c>
      <c r="C152" s="78"/>
      <c r="D152" s="91" t="s">
        <v>108</v>
      </c>
      <c r="E152" s="103">
        <v>0</v>
      </c>
      <c r="F152" s="117">
        <v>0</v>
      </c>
      <c r="G152" s="90">
        <f t="shared" si="8"/>
        <v>0</v>
      </c>
      <c r="H152" s="90">
        <f t="shared" ref="H152" si="13">G152/7.5345</f>
        <v>0</v>
      </c>
      <c r="I152" s="90">
        <f t="shared" ref="I152" si="14">H152/7.5345</f>
        <v>0</v>
      </c>
    </row>
    <row r="153" spans="1:9" x14ac:dyDescent="0.25">
      <c r="A153" s="79"/>
      <c r="B153" s="79"/>
      <c r="C153" s="56" t="s">
        <v>63</v>
      </c>
      <c r="D153" s="56" t="s">
        <v>115</v>
      </c>
      <c r="E153" s="124">
        <v>0</v>
      </c>
      <c r="F153" s="124">
        <v>0</v>
      </c>
      <c r="G153" s="124">
        <f t="shared" si="8"/>
        <v>0</v>
      </c>
      <c r="H153" s="124">
        <f t="shared" ref="H153" si="15">G153/7.5345</f>
        <v>0</v>
      </c>
      <c r="I153" s="124">
        <f t="shared" ref="I153" si="16">H153/7.5345</f>
        <v>0</v>
      </c>
    </row>
    <row r="154" spans="1:9" x14ac:dyDescent="0.25">
      <c r="A154" s="55"/>
      <c r="B154" s="72"/>
      <c r="C154" s="56" t="s">
        <v>333</v>
      </c>
      <c r="D154" s="56" t="s">
        <v>168</v>
      </c>
      <c r="E154" s="125">
        <v>0</v>
      </c>
      <c r="F154" s="125">
        <v>0</v>
      </c>
      <c r="G154" s="125">
        <v>4500</v>
      </c>
      <c r="H154" s="125">
        <v>4500</v>
      </c>
      <c r="I154" s="125">
        <v>4500</v>
      </c>
    </row>
    <row r="155" spans="1:9" s="109" customFormat="1" x14ac:dyDescent="0.25">
      <c r="A155" s="106"/>
      <c r="B155" s="106">
        <v>38</v>
      </c>
      <c r="C155" s="107"/>
      <c r="D155" s="108" t="s">
        <v>152</v>
      </c>
      <c r="E155" s="105">
        <f t="shared" ref="E155:E156" si="17">E156</f>
        <v>875.64</v>
      </c>
      <c r="F155" s="105">
        <v>980</v>
      </c>
      <c r="G155" s="105">
        <v>1000</v>
      </c>
      <c r="H155" s="105">
        <v>1000</v>
      </c>
      <c r="I155" s="105">
        <v>1000</v>
      </c>
    </row>
    <row r="156" spans="1:9" s="109" customFormat="1" x14ac:dyDescent="0.25">
      <c r="A156" s="106"/>
      <c r="B156" s="106">
        <v>381</v>
      </c>
      <c r="C156" s="107"/>
      <c r="D156" s="108" t="s">
        <v>153</v>
      </c>
      <c r="E156" s="105">
        <f t="shared" si="17"/>
        <v>875.64</v>
      </c>
      <c r="F156" s="105">
        <v>980</v>
      </c>
      <c r="G156" s="105">
        <v>1000</v>
      </c>
      <c r="H156" s="105">
        <v>1000</v>
      </c>
      <c r="I156" s="105">
        <v>1000</v>
      </c>
    </row>
    <row r="157" spans="1:9" s="113" customFormat="1" x14ac:dyDescent="0.25">
      <c r="A157" s="110"/>
      <c r="B157" s="110">
        <v>3812</v>
      </c>
      <c r="C157" s="107"/>
      <c r="D157" s="111" t="s">
        <v>284</v>
      </c>
      <c r="E157" s="112">
        <v>875.64</v>
      </c>
      <c r="F157" s="89">
        <v>980</v>
      </c>
      <c r="G157" s="89">
        <v>1000</v>
      </c>
      <c r="H157" s="89">
        <v>1000</v>
      </c>
      <c r="I157" s="89">
        <v>1000</v>
      </c>
    </row>
    <row r="158" spans="1:9" s="113" customFormat="1" x14ac:dyDescent="0.25">
      <c r="A158" s="232"/>
      <c r="B158" s="232"/>
      <c r="C158" s="56" t="s">
        <v>219</v>
      </c>
      <c r="D158" s="56" t="s">
        <v>168</v>
      </c>
      <c r="E158" s="249">
        <v>856.9</v>
      </c>
      <c r="F158" s="250">
        <v>980</v>
      </c>
      <c r="G158" s="250">
        <v>1000</v>
      </c>
      <c r="H158" s="250">
        <v>1000</v>
      </c>
      <c r="I158" s="250">
        <v>1000</v>
      </c>
    </row>
    <row r="159" spans="1:9" x14ac:dyDescent="0.25">
      <c r="A159" s="55"/>
      <c r="B159" s="72"/>
      <c r="C159" s="56" t="s">
        <v>221</v>
      </c>
      <c r="D159" s="56" t="s">
        <v>271</v>
      </c>
      <c r="E159" s="125">
        <v>18.739999999999998</v>
      </c>
      <c r="F159" s="125"/>
      <c r="G159" s="125">
        <f t="shared" si="8"/>
        <v>0</v>
      </c>
      <c r="H159" s="125">
        <f t="shared" ref="H159" si="18">G159/7.5345</f>
        <v>0</v>
      </c>
      <c r="I159" s="125">
        <f t="shared" ref="I159" si="19">H159/7.5345</f>
        <v>0</v>
      </c>
    </row>
    <row r="160" spans="1:9" ht="25.5" x14ac:dyDescent="0.25">
      <c r="A160" s="83">
        <v>4</v>
      </c>
      <c r="B160" s="85"/>
      <c r="C160" s="85"/>
      <c r="D160" s="93" t="s">
        <v>22</v>
      </c>
      <c r="E160" s="100">
        <v>19668.55</v>
      </c>
      <c r="F160" s="100">
        <v>22950</v>
      </c>
      <c r="G160" s="100">
        <v>33000</v>
      </c>
      <c r="H160" s="100">
        <v>33000</v>
      </c>
      <c r="I160" s="100">
        <v>33000</v>
      </c>
    </row>
    <row r="161" spans="1:9" ht="25.5" x14ac:dyDescent="0.25">
      <c r="A161" s="68"/>
      <c r="B161" s="88">
        <v>42</v>
      </c>
      <c r="C161" s="88"/>
      <c r="D161" s="94" t="s">
        <v>43</v>
      </c>
      <c r="E161" s="100">
        <v>19668.55</v>
      </c>
      <c r="F161" s="100">
        <v>22950</v>
      </c>
      <c r="G161" s="100">
        <v>33000</v>
      </c>
      <c r="H161" s="100">
        <v>33000</v>
      </c>
      <c r="I161" s="100">
        <v>33000</v>
      </c>
    </row>
    <row r="162" spans="1:9" s="44" customFormat="1" x14ac:dyDescent="0.25">
      <c r="A162" s="66"/>
      <c r="B162" s="66">
        <v>421</v>
      </c>
      <c r="C162" s="88"/>
      <c r="D162" s="93" t="s">
        <v>105</v>
      </c>
      <c r="E162" s="102"/>
      <c r="F162" s="102">
        <f t="shared" ref="F162" si="20">F163</f>
        <v>0</v>
      </c>
      <c r="G162" s="102"/>
      <c r="H162" s="102"/>
      <c r="I162" s="102"/>
    </row>
    <row r="163" spans="1:9" x14ac:dyDescent="0.25">
      <c r="A163" s="68"/>
      <c r="B163" s="68">
        <v>4212</v>
      </c>
      <c r="C163" s="88"/>
      <c r="D163" s="86" t="s">
        <v>106</v>
      </c>
      <c r="E163" s="90"/>
      <c r="F163" s="117"/>
      <c r="G163" s="90"/>
      <c r="H163" s="90"/>
      <c r="I163" s="90"/>
    </row>
    <row r="164" spans="1:9" s="44" customFormat="1" x14ac:dyDescent="0.25">
      <c r="A164" s="66"/>
      <c r="B164" s="66">
        <v>422</v>
      </c>
      <c r="C164" s="66"/>
      <c r="D164" s="93" t="s">
        <v>86</v>
      </c>
      <c r="E164" s="100">
        <v>11226.54</v>
      </c>
      <c r="F164" s="100">
        <f t="shared" ref="F164" si="21">SUM(F165:F170)</f>
        <v>14500</v>
      </c>
      <c r="G164" s="100">
        <v>20000</v>
      </c>
      <c r="H164" s="100">
        <v>20000</v>
      </c>
      <c r="I164" s="100">
        <v>20000</v>
      </c>
    </row>
    <row r="165" spans="1:9" x14ac:dyDescent="0.25">
      <c r="A165" s="68"/>
      <c r="B165" s="68">
        <v>4221</v>
      </c>
      <c r="C165" s="68"/>
      <c r="D165" s="86" t="s">
        <v>87</v>
      </c>
      <c r="E165" s="90">
        <v>11226.54</v>
      </c>
      <c r="F165" s="90">
        <v>14500</v>
      </c>
      <c r="G165" s="90">
        <v>8000</v>
      </c>
      <c r="H165" s="90">
        <v>8000</v>
      </c>
      <c r="I165" s="90">
        <v>8000</v>
      </c>
    </row>
    <row r="166" spans="1:9" x14ac:dyDescent="0.25">
      <c r="A166" s="68"/>
      <c r="B166" s="68">
        <v>4221</v>
      </c>
      <c r="C166" s="68"/>
      <c r="D166" s="86" t="s">
        <v>209</v>
      </c>
      <c r="E166" s="89">
        <v>0</v>
      </c>
      <c r="F166" s="90">
        <v>0</v>
      </c>
      <c r="G166" s="89">
        <v>9000</v>
      </c>
      <c r="H166" s="89">
        <v>9000</v>
      </c>
      <c r="I166" s="89">
        <v>9000</v>
      </c>
    </row>
    <row r="167" spans="1:9" x14ac:dyDescent="0.25">
      <c r="A167" s="68"/>
      <c r="B167" s="68">
        <v>4223</v>
      </c>
      <c r="C167" s="68"/>
      <c r="D167" s="86" t="s">
        <v>156</v>
      </c>
      <c r="E167" s="89">
        <v>0</v>
      </c>
      <c r="F167" s="90">
        <v>0</v>
      </c>
      <c r="G167" s="89">
        <v>2000</v>
      </c>
      <c r="H167" s="89">
        <v>2000</v>
      </c>
      <c r="I167" s="89">
        <v>2000</v>
      </c>
    </row>
    <row r="168" spans="1:9" x14ac:dyDescent="0.25">
      <c r="A168" s="68"/>
      <c r="B168" s="68">
        <v>4225</v>
      </c>
      <c r="C168" s="68"/>
      <c r="D168" s="86" t="s">
        <v>157</v>
      </c>
      <c r="E168" s="89">
        <v>0</v>
      </c>
      <c r="F168" s="90">
        <v>0</v>
      </c>
      <c r="G168" s="89">
        <f t="shared" ref="G168" si="22">F168/7.5345</f>
        <v>0</v>
      </c>
      <c r="H168" s="89">
        <f t="shared" ref="H168" si="23">G168/7.5345</f>
        <v>0</v>
      </c>
      <c r="I168" s="89">
        <f t="shared" ref="I168" si="24">H168/7.5345</f>
        <v>0</v>
      </c>
    </row>
    <row r="169" spans="1:9" x14ac:dyDescent="0.25">
      <c r="A169" s="68"/>
      <c r="B169" s="68">
        <v>4226</v>
      </c>
      <c r="C169" s="68"/>
      <c r="D169" s="86" t="s">
        <v>150</v>
      </c>
      <c r="E169" s="90">
        <v>0</v>
      </c>
      <c r="F169" s="90">
        <v>0</v>
      </c>
      <c r="G169" s="90">
        <v>0</v>
      </c>
      <c r="H169" s="90">
        <v>0</v>
      </c>
      <c r="I169" s="90">
        <v>0</v>
      </c>
    </row>
    <row r="170" spans="1:9" ht="25.5" x14ac:dyDescent="0.25">
      <c r="A170" s="68"/>
      <c r="B170" s="68">
        <v>4227</v>
      </c>
      <c r="C170" s="68"/>
      <c r="D170" s="86" t="s">
        <v>88</v>
      </c>
      <c r="E170" s="90">
        <v>0</v>
      </c>
      <c r="F170" s="90">
        <v>0</v>
      </c>
      <c r="G170" s="90">
        <v>1000</v>
      </c>
      <c r="H170" s="90">
        <v>1000</v>
      </c>
      <c r="I170" s="90">
        <v>1000</v>
      </c>
    </row>
    <row r="171" spans="1:9" s="44" customFormat="1" ht="25.5" x14ac:dyDescent="0.25">
      <c r="A171" s="66"/>
      <c r="B171" s="66">
        <v>424</v>
      </c>
      <c r="C171" s="66"/>
      <c r="D171" s="93" t="s">
        <v>89</v>
      </c>
      <c r="E171" s="100">
        <v>8442.01</v>
      </c>
      <c r="F171" s="100">
        <v>8450</v>
      </c>
      <c r="G171" s="100">
        <v>13000</v>
      </c>
      <c r="H171" s="100">
        <v>13000</v>
      </c>
      <c r="I171" s="100">
        <v>13000</v>
      </c>
    </row>
    <row r="172" spans="1:9" s="44" customFormat="1" x14ac:dyDescent="0.25">
      <c r="A172" s="66"/>
      <c r="B172" s="68">
        <v>4241</v>
      </c>
      <c r="C172" s="68"/>
      <c r="D172" s="86" t="s">
        <v>90</v>
      </c>
      <c r="E172" s="165">
        <v>2692.06</v>
      </c>
      <c r="F172" s="165">
        <v>1450</v>
      </c>
      <c r="G172" s="165">
        <v>4500</v>
      </c>
      <c r="H172" s="165">
        <v>4500</v>
      </c>
      <c r="I172" s="165">
        <v>4500</v>
      </c>
    </row>
    <row r="173" spans="1:9" x14ac:dyDescent="0.25">
      <c r="A173" s="68"/>
      <c r="B173" s="68">
        <v>4241</v>
      </c>
      <c r="C173" s="68"/>
      <c r="D173" s="86" t="s">
        <v>90</v>
      </c>
      <c r="E173" s="90">
        <v>5749.95</v>
      </c>
      <c r="F173" s="90">
        <v>7000</v>
      </c>
      <c r="G173" s="90">
        <v>8500</v>
      </c>
      <c r="H173" s="90">
        <v>8500</v>
      </c>
      <c r="I173" s="90">
        <v>8500</v>
      </c>
    </row>
    <row r="174" spans="1:9" x14ac:dyDescent="0.25">
      <c r="A174" s="79"/>
      <c r="B174" s="79"/>
      <c r="C174" s="56" t="s">
        <v>63</v>
      </c>
      <c r="D174" s="56" t="s">
        <v>115</v>
      </c>
      <c r="E174" s="124">
        <v>600</v>
      </c>
      <c r="F174" s="124">
        <v>0</v>
      </c>
      <c r="G174" s="124">
        <v>6500</v>
      </c>
      <c r="H174" s="124">
        <f t="shared" ref="H174" si="25">G174/7.5345</f>
        <v>862.69825469506929</v>
      </c>
      <c r="I174" s="124">
        <f t="shared" ref="I174" si="26">H174/7.5345</f>
        <v>114.49973517752595</v>
      </c>
    </row>
    <row r="175" spans="1:9" x14ac:dyDescent="0.25">
      <c r="A175" s="79"/>
      <c r="B175" s="79"/>
      <c r="C175" s="56" t="s">
        <v>221</v>
      </c>
      <c r="D175" s="56" t="s">
        <v>167</v>
      </c>
      <c r="E175" s="124">
        <v>1070.1099999999999</v>
      </c>
      <c r="F175" s="124">
        <v>4950</v>
      </c>
      <c r="G175" s="124">
        <v>0</v>
      </c>
      <c r="H175" s="124">
        <v>3000</v>
      </c>
      <c r="I175" s="124">
        <v>3000</v>
      </c>
    </row>
    <row r="176" spans="1:9" ht="25.5" x14ac:dyDescent="0.25">
      <c r="A176" s="72"/>
      <c r="B176" s="72"/>
      <c r="C176" s="73" t="s">
        <v>221</v>
      </c>
      <c r="D176" s="121" t="s">
        <v>208</v>
      </c>
      <c r="E176" s="126">
        <v>0</v>
      </c>
      <c r="F176" s="126">
        <v>0</v>
      </c>
      <c r="G176" s="126">
        <v>7000</v>
      </c>
      <c r="H176" s="126">
        <v>0</v>
      </c>
      <c r="I176" s="126">
        <v>0</v>
      </c>
    </row>
    <row r="177" spans="1:9" ht="15.75" customHeight="1" x14ac:dyDescent="0.25">
      <c r="A177" s="72"/>
      <c r="B177" s="72"/>
      <c r="C177" s="73" t="s">
        <v>227</v>
      </c>
      <c r="D177" s="121" t="s">
        <v>272</v>
      </c>
      <c r="E177" s="126">
        <v>4553.38</v>
      </c>
      <c r="F177" s="127">
        <v>10000</v>
      </c>
      <c r="G177" s="127">
        <v>7500</v>
      </c>
      <c r="H177" s="127">
        <v>0</v>
      </c>
      <c r="I177" s="127">
        <v>0</v>
      </c>
    </row>
    <row r="178" spans="1:9" ht="15.75" customHeight="1" x14ac:dyDescent="0.25">
      <c r="A178" s="72"/>
      <c r="B178" s="72"/>
      <c r="C178" s="73" t="s">
        <v>219</v>
      </c>
      <c r="D178" s="95" t="s">
        <v>168</v>
      </c>
      <c r="E178" s="127">
        <v>1819.6</v>
      </c>
      <c r="F178" s="127">
        <v>1000</v>
      </c>
      <c r="G178" s="127">
        <v>2000</v>
      </c>
      <c r="H178" s="127">
        <v>2000</v>
      </c>
      <c r="I178" s="127">
        <v>2000</v>
      </c>
    </row>
    <row r="179" spans="1:9" ht="15.75" customHeight="1" x14ac:dyDescent="0.25">
      <c r="A179" s="72"/>
      <c r="B179" s="72"/>
      <c r="C179" s="73" t="s">
        <v>217</v>
      </c>
      <c r="D179" s="95" t="s">
        <v>168</v>
      </c>
      <c r="E179" s="127">
        <v>11625.46</v>
      </c>
      <c r="F179" s="127">
        <v>7000</v>
      </c>
      <c r="G179" s="127">
        <v>10000</v>
      </c>
      <c r="H179" s="127">
        <v>8500</v>
      </c>
      <c r="I179" s="127">
        <v>8500</v>
      </c>
    </row>
    <row r="180" spans="1:9" x14ac:dyDescent="0.25">
      <c r="A180" s="79"/>
      <c r="B180" s="79"/>
      <c r="C180" s="56" t="s">
        <v>222</v>
      </c>
      <c r="D180" s="56" t="s">
        <v>166</v>
      </c>
      <c r="E180" s="124">
        <v>0</v>
      </c>
      <c r="F180" s="124">
        <v>0</v>
      </c>
      <c r="G180" s="124">
        <f t="shared" ref="G180" si="27">F180/7.5345</f>
        <v>0</v>
      </c>
      <c r="H180" s="124">
        <f t="shared" ref="H180" si="28">G180/7.5345</f>
        <v>0</v>
      </c>
      <c r="I180" s="124">
        <f t="shared" ref="I180" si="29">H180/7.5345</f>
        <v>0</v>
      </c>
    </row>
    <row r="181" spans="1:9" ht="25.5" x14ac:dyDescent="0.25">
      <c r="A181" s="68"/>
      <c r="B181" s="88">
        <v>45</v>
      </c>
      <c r="C181" s="78"/>
      <c r="D181" s="94" t="s">
        <v>109</v>
      </c>
      <c r="E181" s="100">
        <f t="shared" ref="E181:F182" si="30">E182</f>
        <v>0</v>
      </c>
      <c r="F181" s="100">
        <f t="shared" si="30"/>
        <v>0</v>
      </c>
      <c r="G181" s="100">
        <v>333000</v>
      </c>
      <c r="H181" s="100">
        <v>333000</v>
      </c>
      <c r="I181" s="100">
        <v>333000</v>
      </c>
    </row>
    <row r="182" spans="1:9" s="44" customFormat="1" ht="38.25" x14ac:dyDescent="0.25">
      <c r="A182" s="66"/>
      <c r="B182" s="66">
        <v>452</v>
      </c>
      <c r="C182" s="88"/>
      <c r="D182" s="93" t="s">
        <v>322</v>
      </c>
      <c r="E182" s="102">
        <f t="shared" si="30"/>
        <v>0</v>
      </c>
      <c r="F182" s="102">
        <f t="shared" si="30"/>
        <v>0</v>
      </c>
      <c r="G182" s="102">
        <v>333000</v>
      </c>
      <c r="H182" s="102">
        <v>333000</v>
      </c>
      <c r="I182" s="102">
        <v>333000</v>
      </c>
    </row>
    <row r="183" spans="1:9" ht="38.25" customHeight="1" x14ac:dyDescent="0.25">
      <c r="A183" s="68"/>
      <c r="B183" s="68">
        <v>4521</v>
      </c>
      <c r="C183" s="88"/>
      <c r="D183" s="93" t="s">
        <v>322</v>
      </c>
      <c r="E183" s="103"/>
      <c r="F183" s="117">
        <v>0</v>
      </c>
      <c r="G183" s="90">
        <v>331000</v>
      </c>
      <c r="H183" s="90">
        <v>331000</v>
      </c>
      <c r="I183" s="90">
        <v>331000</v>
      </c>
    </row>
    <row r="184" spans="1:9" ht="33.75" customHeight="1" x14ac:dyDescent="0.25">
      <c r="A184" s="68"/>
      <c r="B184" s="68">
        <v>4521</v>
      </c>
      <c r="C184" s="88"/>
      <c r="D184" s="93" t="s">
        <v>323</v>
      </c>
      <c r="E184" s="314"/>
      <c r="F184" s="315"/>
      <c r="G184" s="89">
        <v>2000</v>
      </c>
      <c r="H184" s="89">
        <v>2000</v>
      </c>
      <c r="I184" s="89">
        <v>2000</v>
      </c>
    </row>
    <row r="185" spans="1:9" ht="22.5" customHeight="1" x14ac:dyDescent="0.25">
      <c r="A185" s="79"/>
      <c r="B185" s="79"/>
      <c r="C185" s="56" t="s">
        <v>63</v>
      </c>
      <c r="D185" s="56" t="s">
        <v>115</v>
      </c>
      <c r="E185" s="124">
        <v>0</v>
      </c>
      <c r="F185" s="124">
        <v>0</v>
      </c>
      <c r="G185" s="124">
        <v>2000</v>
      </c>
      <c r="H185" s="124">
        <v>2000</v>
      </c>
      <c r="I185" s="124">
        <v>2000</v>
      </c>
    </row>
    <row r="186" spans="1:9" x14ac:dyDescent="0.25">
      <c r="A186" s="79"/>
      <c r="B186" s="79"/>
      <c r="C186" s="56" t="s">
        <v>63</v>
      </c>
      <c r="D186" s="56" t="s">
        <v>115</v>
      </c>
      <c r="E186" s="124">
        <v>0</v>
      </c>
      <c r="F186" s="124">
        <v>0</v>
      </c>
      <c r="G186" s="124">
        <v>331000</v>
      </c>
      <c r="H186" s="124">
        <v>331000</v>
      </c>
      <c r="I186" s="124">
        <v>331000</v>
      </c>
    </row>
    <row r="187" spans="1:9" x14ac:dyDescent="0.25">
      <c r="A187" s="99"/>
      <c r="B187" s="99"/>
      <c r="C187" s="99"/>
      <c r="D187" s="96" t="s">
        <v>111</v>
      </c>
      <c r="E187" s="104">
        <v>1335324.71</v>
      </c>
      <c r="F187" s="104">
        <v>1607913.93</v>
      </c>
      <c r="G187" s="65">
        <v>2265521</v>
      </c>
      <c r="H187" s="65">
        <v>2265521</v>
      </c>
      <c r="I187" s="65">
        <v>2265521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A7:I7"/>
    <mergeCell ref="A72:I72"/>
    <mergeCell ref="A1:I1"/>
    <mergeCell ref="A3:I3"/>
    <mergeCell ref="A5:I5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topLeftCell="A16" workbookViewId="0">
      <selection activeCell="A39" sqref="A39"/>
    </sheetView>
  </sheetViews>
  <sheetFormatPr defaultColWidth="8.85546875" defaultRowHeight="14.25" x14ac:dyDescent="0.2"/>
  <cols>
    <col min="1" max="1" width="25.28515625" style="192" customWidth="1"/>
    <col min="2" max="2" width="25.28515625" style="222" customWidth="1"/>
    <col min="3" max="3" width="20.5703125" style="192" customWidth="1"/>
    <col min="4" max="4" width="20" style="192" customWidth="1"/>
    <col min="5" max="6" width="18.5703125" style="223" customWidth="1"/>
    <col min="7" max="16384" width="8.85546875" style="192"/>
  </cols>
  <sheetData>
    <row r="1" spans="1:6" ht="42" customHeight="1" x14ac:dyDescent="0.2">
      <c r="A1" s="354" t="s">
        <v>297</v>
      </c>
      <c r="B1" s="354"/>
      <c r="C1" s="354"/>
      <c r="D1" s="354"/>
      <c r="E1" s="354"/>
      <c r="F1" s="354"/>
    </row>
    <row r="2" spans="1:6" ht="18" customHeight="1" x14ac:dyDescent="0.2">
      <c r="A2" s="193"/>
      <c r="B2" s="194"/>
      <c r="C2" s="193"/>
      <c r="D2" s="193"/>
      <c r="E2" s="194"/>
      <c r="F2" s="194"/>
    </row>
    <row r="3" spans="1:6" ht="15.75" customHeight="1" x14ac:dyDescent="0.2">
      <c r="A3" s="354" t="s">
        <v>30</v>
      </c>
      <c r="B3" s="354"/>
      <c r="C3" s="354"/>
      <c r="D3" s="354"/>
      <c r="E3" s="354"/>
      <c r="F3" s="354"/>
    </row>
    <row r="4" spans="1:6" ht="18" x14ac:dyDescent="0.2">
      <c r="B4" s="194"/>
      <c r="C4" s="193"/>
      <c r="D4" s="193"/>
      <c r="E4" s="195"/>
      <c r="F4" s="195"/>
    </row>
    <row r="5" spans="1:6" ht="18" customHeight="1" x14ac:dyDescent="0.2">
      <c r="A5" s="354" t="s">
        <v>13</v>
      </c>
      <c r="B5" s="354"/>
      <c r="C5" s="354"/>
      <c r="D5" s="354"/>
      <c r="E5" s="354"/>
      <c r="F5" s="354"/>
    </row>
    <row r="6" spans="1:6" ht="18" x14ac:dyDescent="0.2">
      <c r="A6" s="193"/>
      <c r="B6" s="194"/>
      <c r="C6" s="193"/>
      <c r="D6" s="193"/>
      <c r="E6" s="195"/>
      <c r="F6" s="195"/>
    </row>
    <row r="7" spans="1:6" ht="15.75" customHeight="1" x14ac:dyDescent="0.2">
      <c r="A7" s="354" t="s">
        <v>237</v>
      </c>
      <c r="B7" s="354"/>
      <c r="C7" s="354"/>
      <c r="D7" s="354"/>
      <c r="E7" s="354"/>
      <c r="F7" s="354"/>
    </row>
    <row r="8" spans="1:6" ht="18" x14ac:dyDescent="0.2">
      <c r="A8" s="193"/>
      <c r="B8" s="194"/>
      <c r="C8" s="193"/>
      <c r="D8" s="193"/>
      <c r="E8" s="195"/>
      <c r="F8" s="195"/>
    </row>
    <row r="9" spans="1:6" ht="25.5" x14ac:dyDescent="0.2">
      <c r="A9" s="196" t="s">
        <v>238</v>
      </c>
      <c r="B9" s="197" t="s">
        <v>290</v>
      </c>
      <c r="C9" s="196" t="s">
        <v>305</v>
      </c>
      <c r="D9" s="196" t="s">
        <v>302</v>
      </c>
      <c r="E9" s="196" t="s">
        <v>261</v>
      </c>
      <c r="F9" s="196" t="s">
        <v>303</v>
      </c>
    </row>
    <row r="10" spans="1:6" s="201" customFormat="1" ht="15" x14ac:dyDescent="0.25">
      <c r="A10" s="198" t="s">
        <v>0</v>
      </c>
      <c r="B10" s="200">
        <v>1683206.2</v>
      </c>
      <c r="C10" s="200">
        <v>1870137</v>
      </c>
      <c r="D10" s="199">
        <v>2265521</v>
      </c>
      <c r="E10" s="199">
        <v>2265521</v>
      </c>
      <c r="F10" s="199">
        <v>2265521</v>
      </c>
    </row>
    <row r="11" spans="1:6" s="201" customFormat="1" ht="15" x14ac:dyDescent="0.25">
      <c r="A11" s="202" t="s">
        <v>240</v>
      </c>
      <c r="B11" s="203">
        <v>171003.85</v>
      </c>
      <c r="C11" s="203">
        <v>166400</v>
      </c>
      <c r="D11" s="203">
        <v>490722</v>
      </c>
      <c r="E11" s="203">
        <v>490722</v>
      </c>
      <c r="F11" s="203">
        <v>490722</v>
      </c>
    </row>
    <row r="12" spans="1:6" s="201" customFormat="1" ht="15" x14ac:dyDescent="0.25">
      <c r="A12" s="204" t="s">
        <v>248</v>
      </c>
      <c r="B12" s="206">
        <v>65009.8</v>
      </c>
      <c r="C12" s="206">
        <v>17330</v>
      </c>
      <c r="D12" s="313">
        <v>50652</v>
      </c>
      <c r="E12" s="313">
        <v>50652</v>
      </c>
      <c r="F12" s="313">
        <v>50652</v>
      </c>
    </row>
    <row r="13" spans="1:6" s="201" customFormat="1" ht="15" x14ac:dyDescent="0.25">
      <c r="A13" s="204" t="s">
        <v>248</v>
      </c>
      <c r="B13" s="206">
        <v>0</v>
      </c>
      <c r="C13" s="206">
        <v>40000</v>
      </c>
      <c r="D13" s="206">
        <v>331000</v>
      </c>
      <c r="E13" s="206">
        <v>331000</v>
      </c>
      <c r="F13" s="206">
        <v>331000</v>
      </c>
    </row>
    <row r="14" spans="1:6" s="207" customFormat="1" x14ac:dyDescent="0.2">
      <c r="A14" s="204" t="s">
        <v>259</v>
      </c>
      <c r="B14" s="206">
        <v>105994.05</v>
      </c>
      <c r="C14" s="206">
        <v>109070</v>
      </c>
      <c r="D14" s="206">
        <v>109070</v>
      </c>
      <c r="E14" s="206">
        <v>109070</v>
      </c>
      <c r="F14" s="206">
        <v>109070</v>
      </c>
    </row>
    <row r="15" spans="1:6" s="201" customFormat="1" ht="15" x14ac:dyDescent="0.25">
      <c r="A15" s="202" t="s">
        <v>244</v>
      </c>
      <c r="B15" s="203">
        <v>44014.47</v>
      </c>
      <c r="C15" s="203">
        <v>44500</v>
      </c>
      <c r="D15" s="203">
        <v>44500</v>
      </c>
      <c r="E15" s="203">
        <v>44500</v>
      </c>
      <c r="F15" s="203">
        <v>44500</v>
      </c>
    </row>
    <row r="16" spans="1:6" s="207" customFormat="1" x14ac:dyDescent="0.2">
      <c r="A16" s="204" t="s">
        <v>249</v>
      </c>
      <c r="B16" s="208">
        <v>44014.47</v>
      </c>
      <c r="C16" s="208">
        <v>44500</v>
      </c>
      <c r="D16" s="208">
        <v>44500</v>
      </c>
      <c r="E16" s="208">
        <v>44500</v>
      </c>
      <c r="F16" s="208">
        <v>44500</v>
      </c>
    </row>
    <row r="17" spans="1:6" s="201" customFormat="1" ht="24.75" customHeight="1" x14ac:dyDescent="0.25">
      <c r="A17" s="209" t="s">
        <v>241</v>
      </c>
      <c r="B17" s="203">
        <v>2960.53</v>
      </c>
      <c r="C17" s="203">
        <v>980</v>
      </c>
      <c r="D17" s="203"/>
      <c r="E17" s="203"/>
      <c r="F17" s="203"/>
    </row>
    <row r="18" spans="1:6" s="213" customFormat="1" ht="24.75" customHeight="1" x14ac:dyDescent="0.2">
      <c r="A18" s="211" t="s">
        <v>250</v>
      </c>
      <c r="B18" s="212">
        <v>2960.53</v>
      </c>
      <c r="C18" s="212">
        <v>980</v>
      </c>
      <c r="D18" s="306"/>
      <c r="E18" s="306"/>
      <c r="F18" s="306"/>
    </row>
    <row r="19" spans="1:6" s="201" customFormat="1" ht="15" x14ac:dyDescent="0.25">
      <c r="A19" s="214" t="s">
        <v>242</v>
      </c>
      <c r="B19" s="203">
        <f>SUM(B20:B22)</f>
        <v>1465227.3499999999</v>
      </c>
      <c r="C19" s="203">
        <v>1653847</v>
      </c>
      <c r="D19" s="210">
        <v>1726799</v>
      </c>
      <c r="E19" s="210">
        <v>1726799</v>
      </c>
      <c r="F19" s="210">
        <v>1726799</v>
      </c>
    </row>
    <row r="20" spans="1:6" s="207" customFormat="1" x14ac:dyDescent="0.2">
      <c r="A20" s="204" t="s">
        <v>251</v>
      </c>
      <c r="B20" s="208">
        <v>1369174.88</v>
      </c>
      <c r="C20" s="208">
        <v>1564647</v>
      </c>
      <c r="D20" s="205">
        <v>1606299</v>
      </c>
      <c r="E20" s="205">
        <v>1606299</v>
      </c>
      <c r="F20" s="205">
        <v>1606299</v>
      </c>
    </row>
    <row r="21" spans="1:6" s="207" customFormat="1" x14ac:dyDescent="0.2">
      <c r="A21" s="204" t="s">
        <v>258</v>
      </c>
      <c r="B21" s="208">
        <v>29264.38</v>
      </c>
      <c r="C21" s="208">
        <v>38700</v>
      </c>
      <c r="D21" s="205">
        <v>42000</v>
      </c>
      <c r="E21" s="205">
        <v>42000</v>
      </c>
      <c r="F21" s="205">
        <v>42000</v>
      </c>
    </row>
    <row r="22" spans="1:6" s="207" customFormat="1" x14ac:dyDescent="0.2">
      <c r="A22" s="204" t="s">
        <v>252</v>
      </c>
      <c r="B22" s="208">
        <v>66788.09</v>
      </c>
      <c r="C22" s="208">
        <v>50500</v>
      </c>
      <c r="D22" s="205">
        <v>74000</v>
      </c>
      <c r="E22" s="205">
        <v>74000</v>
      </c>
      <c r="F22" s="205">
        <v>74000</v>
      </c>
    </row>
    <row r="23" spans="1:6" s="207" customFormat="1" x14ac:dyDescent="0.2">
      <c r="A23" s="204" t="s">
        <v>332</v>
      </c>
      <c r="B23" s="208"/>
      <c r="C23" s="208"/>
      <c r="D23" s="319">
        <v>4500</v>
      </c>
      <c r="E23" s="319">
        <v>4500</v>
      </c>
      <c r="F23" s="319">
        <v>4500</v>
      </c>
    </row>
    <row r="24" spans="1:6" s="201" customFormat="1" ht="15" x14ac:dyDescent="0.25">
      <c r="A24" s="214" t="s">
        <v>253</v>
      </c>
      <c r="B24" s="203">
        <v>7545.8</v>
      </c>
      <c r="C24" s="203">
        <v>4410</v>
      </c>
      <c r="D24" s="210">
        <v>3500</v>
      </c>
      <c r="E24" s="210">
        <v>3500</v>
      </c>
      <c r="F24" s="210">
        <v>3500</v>
      </c>
    </row>
    <row r="25" spans="1:6" s="207" customFormat="1" x14ac:dyDescent="0.2">
      <c r="A25" s="215" t="s">
        <v>254</v>
      </c>
      <c r="B25" s="208">
        <v>7545.8</v>
      </c>
      <c r="C25" s="208">
        <v>4410</v>
      </c>
      <c r="D25" s="205">
        <v>3500</v>
      </c>
      <c r="E25" s="205">
        <v>3500</v>
      </c>
      <c r="F25" s="205">
        <v>3500</v>
      </c>
    </row>
    <row r="26" spans="1:6" s="201" customFormat="1" ht="15" x14ac:dyDescent="0.25">
      <c r="A26" s="214" t="s">
        <v>255</v>
      </c>
      <c r="B26" s="203">
        <f>B27</f>
        <v>0</v>
      </c>
      <c r="C26" s="203"/>
      <c r="D26" s="210">
        <f t="shared" ref="D26:F26" si="0">D27</f>
        <v>0</v>
      </c>
      <c r="E26" s="210">
        <f t="shared" si="0"/>
        <v>0</v>
      </c>
      <c r="F26" s="210">
        <f t="shared" si="0"/>
        <v>0</v>
      </c>
    </row>
    <row r="27" spans="1:6" s="207" customFormat="1" x14ac:dyDescent="0.2">
      <c r="A27" s="215" t="s">
        <v>256</v>
      </c>
      <c r="B27" s="208">
        <v>0</v>
      </c>
      <c r="C27" s="208">
        <v>0</v>
      </c>
      <c r="D27" s="205">
        <v>0</v>
      </c>
      <c r="E27" s="205">
        <v>0</v>
      </c>
      <c r="F27" s="205">
        <v>0</v>
      </c>
    </row>
    <row r="28" spans="1:6" x14ac:dyDescent="0.2">
      <c r="A28" s="216"/>
      <c r="B28" s="217"/>
      <c r="C28" s="216"/>
      <c r="D28" s="216"/>
      <c r="E28" s="218"/>
      <c r="F28" s="218"/>
    </row>
    <row r="29" spans="1:6" x14ac:dyDescent="0.2">
      <c r="A29" s="216"/>
      <c r="B29" s="217"/>
      <c r="C29" s="216"/>
      <c r="D29" s="216"/>
      <c r="E29" s="218"/>
      <c r="F29" s="218"/>
    </row>
    <row r="30" spans="1:6" ht="15.75" customHeight="1" x14ac:dyDescent="0.2">
      <c r="A30" s="355" t="s">
        <v>243</v>
      </c>
      <c r="B30" s="355"/>
      <c r="C30" s="355"/>
      <c r="D30" s="355"/>
      <c r="E30" s="355"/>
      <c r="F30" s="355"/>
    </row>
    <row r="31" spans="1:6" x14ac:dyDescent="0.2">
      <c r="A31" s="219"/>
      <c r="B31" s="220"/>
      <c r="C31" s="219"/>
      <c r="D31" s="219"/>
      <c r="E31" s="195"/>
      <c r="F31" s="195"/>
    </row>
    <row r="32" spans="1:6" ht="25.5" x14ac:dyDescent="0.2">
      <c r="A32" s="196" t="s">
        <v>238</v>
      </c>
      <c r="B32" s="197" t="s">
        <v>290</v>
      </c>
      <c r="C32" s="196" t="s">
        <v>262</v>
      </c>
      <c r="D32" s="196" t="s">
        <v>302</v>
      </c>
      <c r="E32" s="196" t="s">
        <v>261</v>
      </c>
      <c r="F32" s="196" t="s">
        <v>303</v>
      </c>
    </row>
    <row r="33" spans="1:6" s="201" customFormat="1" ht="15" x14ac:dyDescent="0.25">
      <c r="A33" s="198" t="s">
        <v>3</v>
      </c>
      <c r="B33" s="200">
        <v>1683206.2</v>
      </c>
      <c r="C33" s="200">
        <v>1870137</v>
      </c>
      <c r="D33" s="199">
        <v>2265521</v>
      </c>
      <c r="E33" s="199">
        <v>2265521</v>
      </c>
      <c r="F33" s="199">
        <v>2265521</v>
      </c>
    </row>
    <row r="34" spans="1:6" s="201" customFormat="1" ht="15" x14ac:dyDescent="0.25">
      <c r="A34" s="202" t="s">
        <v>240</v>
      </c>
      <c r="B34" s="203">
        <v>171003.85</v>
      </c>
      <c r="C34" s="203">
        <v>166400</v>
      </c>
      <c r="D34" s="203">
        <v>490722</v>
      </c>
      <c r="E34" s="203">
        <v>490722</v>
      </c>
      <c r="F34" s="203">
        <v>490722</v>
      </c>
    </row>
    <row r="35" spans="1:6" s="201" customFormat="1" ht="15" x14ac:dyDescent="0.25">
      <c r="A35" s="204" t="s">
        <v>248</v>
      </c>
      <c r="B35" s="206">
        <v>65009.8</v>
      </c>
      <c r="C35" s="206">
        <v>17330</v>
      </c>
      <c r="D35" s="313">
        <v>50652</v>
      </c>
      <c r="E35" s="313">
        <v>50652</v>
      </c>
      <c r="F35" s="313">
        <v>50652</v>
      </c>
    </row>
    <row r="36" spans="1:6" s="201" customFormat="1" ht="15" x14ac:dyDescent="0.25">
      <c r="A36" s="204" t="s">
        <v>248</v>
      </c>
      <c r="B36" s="206">
        <v>0</v>
      </c>
      <c r="C36" s="206">
        <v>40000</v>
      </c>
      <c r="D36" s="206">
        <v>331000</v>
      </c>
      <c r="E36" s="206">
        <v>331000</v>
      </c>
      <c r="F36" s="206">
        <v>331000</v>
      </c>
    </row>
    <row r="37" spans="1:6" s="207" customFormat="1" x14ac:dyDescent="0.2">
      <c r="A37" s="204" t="s">
        <v>259</v>
      </c>
      <c r="B37" s="206">
        <v>105994.05</v>
      </c>
      <c r="C37" s="206">
        <v>109070</v>
      </c>
      <c r="D37" s="206">
        <v>109070</v>
      </c>
      <c r="E37" s="206">
        <v>109070</v>
      </c>
      <c r="F37" s="206">
        <v>109070</v>
      </c>
    </row>
    <row r="38" spans="1:6" s="201" customFormat="1" ht="15" x14ac:dyDescent="0.25">
      <c r="A38" s="202" t="s">
        <v>244</v>
      </c>
      <c r="B38" s="203">
        <v>44014.47</v>
      </c>
      <c r="C38" s="203">
        <v>44500</v>
      </c>
      <c r="D38" s="203">
        <v>44500</v>
      </c>
      <c r="E38" s="203">
        <v>44500</v>
      </c>
      <c r="F38" s="203">
        <v>44500</v>
      </c>
    </row>
    <row r="39" spans="1:6" s="207" customFormat="1" x14ac:dyDescent="0.2">
      <c r="A39" s="204" t="s">
        <v>249</v>
      </c>
      <c r="B39" s="208">
        <v>44014.47</v>
      </c>
      <c r="C39" s="208">
        <v>44500</v>
      </c>
      <c r="D39" s="208">
        <v>44500</v>
      </c>
      <c r="E39" s="208">
        <v>44500</v>
      </c>
      <c r="F39" s="208">
        <v>44500</v>
      </c>
    </row>
    <row r="40" spans="1:6" s="201" customFormat="1" ht="25.5" x14ac:dyDescent="0.25">
      <c r="A40" s="209" t="s">
        <v>241</v>
      </c>
      <c r="B40" s="203">
        <v>2960.53</v>
      </c>
      <c r="C40" s="203">
        <v>980</v>
      </c>
      <c r="D40" s="203"/>
      <c r="E40" s="203"/>
      <c r="F40" s="203"/>
    </row>
    <row r="41" spans="1:6" s="221" customFormat="1" ht="25.5" x14ac:dyDescent="0.2">
      <c r="A41" s="211" t="s">
        <v>250</v>
      </c>
      <c r="B41" s="212">
        <v>2960.53</v>
      </c>
      <c r="C41" s="212">
        <v>980</v>
      </c>
      <c r="D41" s="306"/>
      <c r="E41" s="306"/>
      <c r="F41" s="306"/>
    </row>
    <row r="42" spans="1:6" s="201" customFormat="1" ht="15" x14ac:dyDescent="0.25">
      <c r="A42" s="214" t="s">
        <v>242</v>
      </c>
      <c r="B42" s="203">
        <f>SUM(B43:B45)</f>
        <v>1465227.3499999999</v>
      </c>
      <c r="C42" s="203">
        <v>1653847</v>
      </c>
      <c r="D42" s="210">
        <v>1726799</v>
      </c>
      <c r="E42" s="210">
        <v>1726799</v>
      </c>
      <c r="F42" s="210">
        <v>1726799</v>
      </c>
    </row>
    <row r="43" spans="1:6" s="207" customFormat="1" x14ac:dyDescent="0.2">
      <c r="A43" s="204" t="s">
        <v>251</v>
      </c>
      <c r="B43" s="208">
        <v>1369174.88</v>
      </c>
      <c r="C43" s="208">
        <v>1564647</v>
      </c>
      <c r="D43" s="205">
        <v>1606299</v>
      </c>
      <c r="E43" s="205">
        <v>1606299</v>
      </c>
      <c r="F43" s="205">
        <v>1606299</v>
      </c>
    </row>
    <row r="44" spans="1:6" s="207" customFormat="1" x14ac:dyDescent="0.2">
      <c r="A44" s="204" t="s">
        <v>258</v>
      </c>
      <c r="B44" s="208">
        <v>29264.38</v>
      </c>
      <c r="C44" s="208">
        <v>38700</v>
      </c>
      <c r="D44" s="205">
        <v>42000</v>
      </c>
      <c r="E44" s="205">
        <v>42000</v>
      </c>
      <c r="F44" s="205">
        <v>42000</v>
      </c>
    </row>
    <row r="45" spans="1:6" s="207" customFormat="1" x14ac:dyDescent="0.2">
      <c r="A45" s="204" t="s">
        <v>252</v>
      </c>
      <c r="B45" s="208">
        <v>66788.09</v>
      </c>
      <c r="C45" s="208">
        <v>50500</v>
      </c>
      <c r="D45" s="205">
        <v>74000</v>
      </c>
      <c r="E45" s="205">
        <v>74000</v>
      </c>
      <c r="F45" s="205">
        <v>74000</v>
      </c>
    </row>
    <row r="46" spans="1:6" s="207" customFormat="1" x14ac:dyDescent="0.2">
      <c r="A46" s="204" t="s">
        <v>332</v>
      </c>
      <c r="B46" s="208"/>
      <c r="C46" s="208"/>
      <c r="D46" s="319">
        <v>4500</v>
      </c>
      <c r="E46" s="319">
        <v>4500</v>
      </c>
      <c r="F46" s="319">
        <v>4500</v>
      </c>
    </row>
    <row r="47" spans="1:6" s="201" customFormat="1" ht="15" x14ac:dyDescent="0.25">
      <c r="A47" s="214" t="s">
        <v>253</v>
      </c>
      <c r="B47" s="203">
        <v>7545.8</v>
      </c>
      <c r="C47" s="203">
        <v>4410</v>
      </c>
      <c r="D47" s="210">
        <v>3500</v>
      </c>
      <c r="E47" s="210">
        <v>3500</v>
      </c>
      <c r="F47" s="210">
        <v>3500</v>
      </c>
    </row>
    <row r="48" spans="1:6" s="207" customFormat="1" x14ac:dyDescent="0.2">
      <c r="A48" s="215" t="s">
        <v>254</v>
      </c>
      <c r="B48" s="208">
        <v>7545.8</v>
      </c>
      <c r="C48" s="208">
        <v>4410</v>
      </c>
      <c r="D48" s="205">
        <v>3500</v>
      </c>
      <c r="E48" s="205">
        <v>3500</v>
      </c>
      <c r="F48" s="205">
        <v>3500</v>
      </c>
    </row>
    <row r="49" spans="1:6" s="201" customFormat="1" ht="15" x14ac:dyDescent="0.25">
      <c r="A49" s="214" t="s">
        <v>257</v>
      </c>
      <c r="B49" s="203">
        <f>B50</f>
        <v>0</v>
      </c>
      <c r="C49" s="203"/>
      <c r="D49" s="210">
        <f t="shared" ref="D49:F49" si="1">D50</f>
        <v>0</v>
      </c>
      <c r="E49" s="210">
        <f t="shared" si="1"/>
        <v>0</v>
      </c>
      <c r="F49" s="210">
        <f t="shared" si="1"/>
        <v>0</v>
      </c>
    </row>
    <row r="50" spans="1:6" s="207" customFormat="1" x14ac:dyDescent="0.2">
      <c r="A50" s="215" t="s">
        <v>260</v>
      </c>
      <c r="B50" s="208">
        <v>0</v>
      </c>
      <c r="C50" s="208">
        <v>0</v>
      </c>
      <c r="D50" s="205">
        <v>0</v>
      </c>
      <c r="E50" s="205">
        <v>0</v>
      </c>
      <c r="F50" s="205">
        <v>0</v>
      </c>
    </row>
  </sheetData>
  <mergeCells count="5">
    <mergeCell ref="A1:F1"/>
    <mergeCell ref="A3:F3"/>
    <mergeCell ref="A5:F5"/>
    <mergeCell ref="A7:F7"/>
    <mergeCell ref="A30:F30"/>
  </mergeCells>
  <pageMargins left="0.7" right="0.7" top="0.75" bottom="0.75" header="0.3" footer="0.3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workbookViewId="0">
      <selection activeCell="J18" sqref="J18"/>
    </sheetView>
  </sheetViews>
  <sheetFormatPr defaultRowHeight="15" x14ac:dyDescent="0.25"/>
  <cols>
    <col min="1" max="1" width="46.85546875" customWidth="1"/>
    <col min="2" max="6" width="18.7109375" customWidth="1"/>
  </cols>
  <sheetData>
    <row r="1" spans="1:6" ht="42" customHeight="1" x14ac:dyDescent="0.25">
      <c r="A1" s="323" t="s">
        <v>298</v>
      </c>
      <c r="B1" s="323"/>
      <c r="C1" s="323"/>
      <c r="D1" s="323"/>
      <c r="E1" s="323"/>
      <c r="F1" s="323"/>
    </row>
    <row r="2" spans="1:6" ht="18" customHeight="1" x14ac:dyDescent="0.25">
      <c r="A2" s="29"/>
      <c r="B2" s="29"/>
      <c r="C2" s="29"/>
      <c r="D2" s="29"/>
      <c r="E2" s="29"/>
      <c r="F2" s="29"/>
    </row>
    <row r="3" spans="1:6" ht="15.75" x14ac:dyDescent="0.25">
      <c r="A3" s="323" t="s">
        <v>30</v>
      </c>
      <c r="B3" s="323"/>
      <c r="C3" s="323"/>
      <c r="D3" s="323"/>
      <c r="E3" s="325"/>
      <c r="F3" s="325"/>
    </row>
    <row r="4" spans="1:6" ht="18" x14ac:dyDescent="0.25">
      <c r="A4" s="29"/>
      <c r="B4" s="29"/>
      <c r="C4" s="29"/>
      <c r="D4" s="29"/>
      <c r="E4" s="6"/>
      <c r="F4" s="6"/>
    </row>
    <row r="5" spans="1:6" ht="18" customHeight="1" x14ac:dyDescent="0.25">
      <c r="A5" s="323" t="s">
        <v>13</v>
      </c>
      <c r="B5" s="324"/>
      <c r="C5" s="324"/>
      <c r="D5" s="324"/>
      <c r="E5" s="324"/>
      <c r="F5" s="324"/>
    </row>
    <row r="6" spans="1:6" ht="18" x14ac:dyDescent="0.25">
      <c r="A6" s="29"/>
      <c r="B6" s="29"/>
      <c r="C6" s="29"/>
      <c r="D6" s="29"/>
      <c r="E6" s="6"/>
      <c r="F6" s="6"/>
    </row>
    <row r="7" spans="1:6" ht="15.75" x14ac:dyDescent="0.25">
      <c r="A7" s="323" t="s">
        <v>23</v>
      </c>
      <c r="B7" s="356"/>
      <c r="C7" s="356"/>
      <c r="D7" s="356"/>
      <c r="E7" s="356"/>
      <c r="F7" s="356"/>
    </row>
    <row r="8" spans="1:6" ht="18" x14ac:dyDescent="0.25">
      <c r="A8" s="29"/>
      <c r="B8" s="29"/>
      <c r="C8" s="29"/>
      <c r="D8" s="29"/>
      <c r="E8" s="6"/>
      <c r="F8" s="6"/>
    </row>
    <row r="9" spans="1:6" ht="25.5" x14ac:dyDescent="0.25">
      <c r="A9" s="25" t="s">
        <v>24</v>
      </c>
      <c r="B9" s="197" t="s">
        <v>290</v>
      </c>
      <c r="C9" s="25" t="s">
        <v>301</v>
      </c>
      <c r="D9" s="25" t="s">
        <v>302</v>
      </c>
      <c r="E9" s="25" t="s">
        <v>239</v>
      </c>
      <c r="F9" s="25" t="s">
        <v>261</v>
      </c>
    </row>
    <row r="10" spans="1:6" s="44" customFormat="1" ht="15.75" customHeight="1" x14ac:dyDescent="0.25">
      <c r="A10" s="162" t="s">
        <v>25</v>
      </c>
      <c r="B10" s="163">
        <v>1690752</v>
      </c>
      <c r="C10" s="163">
        <v>1870137</v>
      </c>
      <c r="D10" s="163">
        <v>2265521</v>
      </c>
      <c r="E10" s="163">
        <v>2265521</v>
      </c>
      <c r="F10" s="163">
        <v>2265521</v>
      </c>
    </row>
    <row r="11" spans="1:6" s="44" customFormat="1" ht="15.75" customHeight="1" x14ac:dyDescent="0.25">
      <c r="A11" s="122"/>
      <c r="B11" s="123"/>
      <c r="C11" s="123"/>
      <c r="D11" s="123"/>
      <c r="E11" s="123"/>
      <c r="F11" s="123"/>
    </row>
    <row r="12" spans="1:6" s="44" customFormat="1" hidden="1" x14ac:dyDescent="0.25">
      <c r="A12" s="120"/>
      <c r="B12" s="41"/>
      <c r="C12" s="41"/>
      <c r="D12" s="41"/>
      <c r="E12" s="41"/>
      <c r="F12" s="41"/>
    </row>
    <row r="13" spans="1:6" hidden="1" x14ac:dyDescent="0.25">
      <c r="A13" s="19"/>
      <c r="B13" s="43"/>
      <c r="C13" s="43"/>
      <c r="D13" s="43"/>
      <c r="E13" s="43"/>
      <c r="F13" s="43"/>
    </row>
    <row r="14" spans="1:6" s="44" customFormat="1" ht="15.75" customHeight="1" x14ac:dyDescent="0.25">
      <c r="A14" s="122" t="s">
        <v>175</v>
      </c>
      <c r="B14" s="123">
        <v>1690752</v>
      </c>
      <c r="C14" s="123">
        <v>1870137</v>
      </c>
      <c r="D14" s="163">
        <v>2265521</v>
      </c>
      <c r="E14" s="163">
        <v>2265521</v>
      </c>
      <c r="F14" s="163">
        <v>2265521</v>
      </c>
    </row>
    <row r="15" spans="1:6" x14ac:dyDescent="0.25">
      <c r="A15" s="158" t="s">
        <v>211</v>
      </c>
      <c r="B15" s="41">
        <v>1567520.18</v>
      </c>
      <c r="C15" s="41">
        <v>1807056</v>
      </c>
      <c r="D15" s="41">
        <v>2141290</v>
      </c>
      <c r="E15" s="41">
        <v>2141290</v>
      </c>
      <c r="F15" s="41">
        <v>2141290</v>
      </c>
    </row>
    <row r="16" spans="1:6" s="44" customFormat="1" x14ac:dyDescent="0.25">
      <c r="A16" s="19" t="s">
        <v>212</v>
      </c>
      <c r="B16" s="43">
        <v>1567520.18</v>
      </c>
      <c r="C16" s="43">
        <v>1807056</v>
      </c>
      <c r="D16" s="43">
        <v>2141290</v>
      </c>
      <c r="E16" s="43">
        <v>2141290</v>
      </c>
      <c r="F16" s="43">
        <v>2141290</v>
      </c>
    </row>
    <row r="17" spans="1:6" x14ac:dyDescent="0.25">
      <c r="A17" s="158" t="s">
        <v>213</v>
      </c>
      <c r="B17" s="41">
        <v>53672.72</v>
      </c>
      <c r="C17" s="41">
        <v>40500</v>
      </c>
      <c r="D17" s="41">
        <v>74000</v>
      </c>
      <c r="E17" s="41">
        <v>74000</v>
      </c>
      <c r="F17" s="41">
        <v>74000</v>
      </c>
    </row>
    <row r="18" spans="1:6" s="44" customFormat="1" x14ac:dyDescent="0.25">
      <c r="A18" s="19" t="s">
        <v>214</v>
      </c>
      <c r="B18" s="43">
        <v>53672.72</v>
      </c>
      <c r="C18" s="43">
        <v>40500</v>
      </c>
      <c r="D18" s="43">
        <v>74000</v>
      </c>
      <c r="E18" s="43">
        <v>74000</v>
      </c>
      <c r="F18" s="43">
        <v>74000</v>
      </c>
    </row>
    <row r="19" spans="1:6" s="44" customFormat="1" x14ac:dyDescent="0.25">
      <c r="A19" s="158" t="s">
        <v>273</v>
      </c>
      <c r="B19" s="41">
        <v>783.1</v>
      </c>
      <c r="C19" s="41">
        <v>900</v>
      </c>
      <c r="D19" s="41">
        <v>900</v>
      </c>
      <c r="E19" s="41">
        <v>900</v>
      </c>
      <c r="F19" s="41">
        <v>900</v>
      </c>
    </row>
    <row r="20" spans="1:6" s="44" customFormat="1" x14ac:dyDescent="0.25">
      <c r="A20" s="159" t="s">
        <v>274</v>
      </c>
      <c r="B20" s="43">
        <v>783.1</v>
      </c>
      <c r="C20" s="43">
        <v>900</v>
      </c>
      <c r="D20" s="43">
        <v>900</v>
      </c>
      <c r="E20" s="43">
        <v>900</v>
      </c>
      <c r="F20" s="43">
        <v>900</v>
      </c>
    </row>
    <row r="21" spans="1:6" x14ac:dyDescent="0.25">
      <c r="A21" s="158" t="s">
        <v>215</v>
      </c>
      <c r="B21" s="41">
        <v>68776</v>
      </c>
      <c r="C21" s="41">
        <v>21681</v>
      </c>
      <c r="D21" s="41">
        <v>49331</v>
      </c>
      <c r="E21" s="41">
        <v>49331</v>
      </c>
      <c r="F21" s="41">
        <v>49331</v>
      </c>
    </row>
    <row r="22" spans="1:6" s="44" customFormat="1" x14ac:dyDescent="0.25">
      <c r="A22" s="159" t="s">
        <v>216</v>
      </c>
      <c r="B22" s="43">
        <v>68776</v>
      </c>
      <c r="C22" s="43">
        <v>21681</v>
      </c>
      <c r="D22" s="43">
        <v>49331</v>
      </c>
      <c r="E22" s="43">
        <v>49331</v>
      </c>
      <c r="F22" s="43">
        <v>49331</v>
      </c>
    </row>
    <row r="23" spans="1:6" ht="0.75" customHeight="1" x14ac:dyDescent="0.25">
      <c r="A23" s="19"/>
      <c r="B23" s="43">
        <v>32509.16</v>
      </c>
      <c r="C23" s="43"/>
      <c r="D23" s="43"/>
      <c r="E23" s="43"/>
      <c r="F23" s="43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workbookViewId="0">
      <selection activeCell="E9" sqref="E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42" customHeight="1" x14ac:dyDescent="0.25">
      <c r="A1" s="323" t="s">
        <v>299</v>
      </c>
      <c r="B1" s="323"/>
      <c r="C1" s="323"/>
      <c r="D1" s="323"/>
      <c r="E1" s="323"/>
      <c r="F1" s="323"/>
      <c r="G1" s="323"/>
      <c r="H1" s="323"/>
      <c r="I1" s="323"/>
    </row>
    <row r="2" spans="1:9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9" ht="15.75" x14ac:dyDescent="0.25">
      <c r="A3" s="323" t="s">
        <v>30</v>
      </c>
      <c r="B3" s="323"/>
      <c r="C3" s="323"/>
      <c r="D3" s="323"/>
      <c r="E3" s="323"/>
      <c r="F3" s="323"/>
      <c r="G3" s="323"/>
      <c r="H3" s="325"/>
      <c r="I3" s="325"/>
    </row>
    <row r="4" spans="1:9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25">
      <c r="A5" s="323" t="s">
        <v>26</v>
      </c>
      <c r="B5" s="324"/>
      <c r="C5" s="324"/>
      <c r="D5" s="324"/>
      <c r="E5" s="324"/>
      <c r="F5" s="324"/>
      <c r="G5" s="324"/>
      <c r="H5" s="324"/>
      <c r="I5" s="324"/>
    </row>
    <row r="6" spans="1:9" ht="18" x14ac:dyDescent="0.25">
      <c r="A6" s="5"/>
      <c r="B6" s="5"/>
      <c r="C6" s="5"/>
      <c r="D6" s="5"/>
      <c r="E6" s="5"/>
      <c r="F6" s="5"/>
      <c r="G6" s="5"/>
      <c r="H6" s="6"/>
      <c r="I6" s="6"/>
    </row>
    <row r="7" spans="1:9" ht="25.5" x14ac:dyDescent="0.25">
      <c r="A7" s="25" t="s">
        <v>14</v>
      </c>
      <c r="B7" s="24" t="s">
        <v>15</v>
      </c>
      <c r="C7" s="24" t="s">
        <v>16</v>
      </c>
      <c r="D7" s="24" t="s">
        <v>44</v>
      </c>
      <c r="E7" s="24" t="s">
        <v>290</v>
      </c>
      <c r="F7" s="25" t="s">
        <v>335</v>
      </c>
      <c r="G7" s="25" t="s">
        <v>302</v>
      </c>
      <c r="H7" s="25" t="s">
        <v>261</v>
      </c>
      <c r="I7" s="25" t="s">
        <v>303</v>
      </c>
    </row>
    <row r="8" spans="1:9" ht="25.5" x14ac:dyDescent="0.25">
      <c r="A8" s="13">
        <v>8</v>
      </c>
      <c r="B8" s="13"/>
      <c r="C8" s="13"/>
      <c r="D8" s="13" t="s">
        <v>27</v>
      </c>
      <c r="E8" s="10"/>
      <c r="F8" s="11"/>
      <c r="G8" s="11"/>
      <c r="H8" s="11"/>
      <c r="I8" s="11"/>
    </row>
    <row r="9" spans="1:9" ht="18" customHeight="1" x14ac:dyDescent="0.25">
      <c r="A9" s="13"/>
      <c r="B9" s="18">
        <v>84</v>
      </c>
      <c r="C9" s="18"/>
      <c r="D9" s="18" t="s">
        <v>34</v>
      </c>
      <c r="E9" s="10"/>
      <c r="F9" s="11"/>
      <c r="G9" s="11"/>
      <c r="H9" s="11"/>
      <c r="I9" s="11"/>
    </row>
    <row r="10" spans="1:9" ht="25.5" x14ac:dyDescent="0.25">
      <c r="A10" s="14"/>
      <c r="B10" s="14"/>
      <c r="C10" s="15">
        <v>81</v>
      </c>
      <c r="D10" s="20" t="s">
        <v>35</v>
      </c>
      <c r="E10" s="10"/>
      <c r="F10" s="11"/>
      <c r="G10" s="11"/>
      <c r="H10" s="11"/>
      <c r="I10" s="11"/>
    </row>
    <row r="11" spans="1:9" ht="25.5" x14ac:dyDescent="0.25">
      <c r="A11" s="16">
        <v>5</v>
      </c>
      <c r="B11" s="17"/>
      <c r="C11" s="17"/>
      <c r="D11" s="30" t="s">
        <v>28</v>
      </c>
      <c r="E11" s="10"/>
      <c r="F11" s="11"/>
      <c r="G11" s="11"/>
      <c r="H11" s="11"/>
      <c r="I11" s="11"/>
    </row>
    <row r="12" spans="1:9" ht="25.5" x14ac:dyDescent="0.25">
      <c r="A12" s="18"/>
      <c r="B12" s="18">
        <v>54</v>
      </c>
      <c r="C12" s="18"/>
      <c r="D12" s="31" t="s">
        <v>36</v>
      </c>
      <c r="E12" s="10"/>
      <c r="F12" s="11"/>
      <c r="G12" s="11"/>
      <c r="H12" s="11"/>
      <c r="I12" s="12"/>
    </row>
    <row r="13" spans="1:9" x14ac:dyDescent="0.25">
      <c r="A13" s="18"/>
      <c r="B13" s="18"/>
      <c r="C13" s="15">
        <v>11</v>
      </c>
      <c r="D13" s="15" t="s">
        <v>17</v>
      </c>
      <c r="E13" s="10"/>
      <c r="F13" s="11"/>
      <c r="G13" s="11"/>
      <c r="H13" s="11"/>
      <c r="I13" s="12"/>
    </row>
    <row r="14" spans="1:9" x14ac:dyDescent="0.25">
      <c r="A14" s="18"/>
      <c r="B14" s="18"/>
      <c r="C14" s="15">
        <v>31</v>
      </c>
      <c r="D14" s="15" t="s">
        <v>37</v>
      </c>
      <c r="E14" s="10"/>
      <c r="F14" s="11"/>
      <c r="G14" s="11"/>
      <c r="H14" s="11"/>
      <c r="I14" s="12"/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9"/>
  <sheetViews>
    <sheetView tabSelected="1" topLeftCell="A475" workbookViewId="0">
      <selection activeCell="A502" sqref="A502:H50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1.5703125" customWidth="1"/>
    <col min="5" max="5" width="18.7109375" customWidth="1"/>
    <col min="6" max="6" width="15.7109375" customWidth="1"/>
    <col min="7" max="7" width="14" customWidth="1"/>
    <col min="8" max="8" width="13.42578125" customWidth="1"/>
    <col min="9" max="9" width="13.85546875" customWidth="1"/>
    <col min="12" max="12" width="10.140625" bestFit="1" customWidth="1"/>
    <col min="13" max="13" width="11.7109375" bestFit="1" customWidth="1"/>
    <col min="14" max="14" width="11.140625" customWidth="1"/>
  </cols>
  <sheetData>
    <row r="1" spans="1:9" s="52" customFormat="1" ht="48.75" customHeight="1" x14ac:dyDescent="0.25">
      <c r="A1" s="384" t="s">
        <v>300</v>
      </c>
      <c r="B1" s="384"/>
      <c r="C1" s="384"/>
      <c r="D1" s="384"/>
      <c r="E1" s="384"/>
      <c r="F1" s="384"/>
      <c r="G1" s="384"/>
      <c r="H1" s="384"/>
      <c r="I1" s="384"/>
    </row>
    <row r="2" spans="1:9" s="52" customFormat="1" ht="18" x14ac:dyDescent="0.25">
      <c r="A2" s="54"/>
      <c r="B2" s="54"/>
      <c r="C2" s="54"/>
      <c r="D2" s="54"/>
      <c r="E2" s="54"/>
      <c r="F2" s="54"/>
      <c r="G2" s="54"/>
      <c r="H2" s="53"/>
      <c r="I2" s="53"/>
    </row>
    <row r="3" spans="1:9" s="52" customFormat="1" ht="18" customHeight="1" x14ac:dyDescent="0.25">
      <c r="A3" s="384" t="s">
        <v>29</v>
      </c>
      <c r="B3" s="385"/>
      <c r="C3" s="385"/>
      <c r="D3" s="385"/>
      <c r="E3" s="385"/>
      <c r="F3" s="385"/>
      <c r="G3" s="385"/>
      <c r="H3" s="385"/>
      <c r="I3" s="385"/>
    </row>
    <row r="4" spans="1:9" s="52" customFormat="1" ht="18" x14ac:dyDescent="0.25">
      <c r="A4" s="54"/>
      <c r="B4" s="54"/>
      <c r="C4" s="54"/>
      <c r="D4" s="54"/>
      <c r="E4" s="54"/>
      <c r="F4" s="54"/>
      <c r="G4" s="54"/>
      <c r="H4" s="53"/>
      <c r="I4" s="53"/>
    </row>
    <row r="5" spans="1:9" s="52" customFormat="1" ht="22.5" x14ac:dyDescent="0.25">
      <c r="A5" s="386" t="s">
        <v>31</v>
      </c>
      <c r="B5" s="387"/>
      <c r="C5" s="388"/>
      <c r="D5" s="129" t="s">
        <v>32</v>
      </c>
      <c r="E5" s="129" t="s">
        <v>289</v>
      </c>
      <c r="F5" s="130" t="s">
        <v>301</v>
      </c>
      <c r="G5" s="130" t="s">
        <v>302</v>
      </c>
      <c r="H5" s="130" t="s">
        <v>261</v>
      </c>
      <c r="I5" s="130" t="s">
        <v>303</v>
      </c>
    </row>
    <row r="6" spans="1:9" s="51" customFormat="1" x14ac:dyDescent="0.25">
      <c r="A6" s="389"/>
      <c r="B6" s="390"/>
      <c r="C6" s="391"/>
      <c r="D6" s="131" t="s">
        <v>111</v>
      </c>
      <c r="E6" s="132">
        <v>1684574.62</v>
      </c>
      <c r="F6" s="132">
        <v>1870137</v>
      </c>
      <c r="G6" s="132">
        <v>2265521</v>
      </c>
      <c r="H6" s="132">
        <v>2265521</v>
      </c>
      <c r="I6" s="132">
        <v>2265521</v>
      </c>
    </row>
    <row r="7" spans="1:9" s="44" customFormat="1" ht="33.75" x14ac:dyDescent="0.25">
      <c r="A7" s="372" t="s">
        <v>143</v>
      </c>
      <c r="B7" s="373"/>
      <c r="C7" s="374"/>
      <c r="D7" s="128" t="s">
        <v>178</v>
      </c>
      <c r="E7" s="133">
        <v>171003.85</v>
      </c>
      <c r="F7" s="133">
        <v>127380</v>
      </c>
      <c r="G7" s="133">
        <v>159722</v>
      </c>
      <c r="H7" s="133">
        <v>159722</v>
      </c>
      <c r="I7" s="133">
        <v>159722</v>
      </c>
    </row>
    <row r="8" spans="1:9" s="44" customFormat="1" ht="18.75" customHeight="1" x14ac:dyDescent="0.25">
      <c r="A8" s="378" t="s">
        <v>113</v>
      </c>
      <c r="B8" s="379"/>
      <c r="C8" s="380"/>
      <c r="D8" s="134" t="s">
        <v>18</v>
      </c>
      <c r="E8" s="135">
        <v>127016.35</v>
      </c>
      <c r="F8" s="135">
        <v>109070</v>
      </c>
      <c r="G8" s="135">
        <v>109070</v>
      </c>
      <c r="H8" s="135">
        <v>109070</v>
      </c>
      <c r="I8" s="135">
        <v>109070</v>
      </c>
    </row>
    <row r="9" spans="1:9" s="44" customFormat="1" x14ac:dyDescent="0.25">
      <c r="A9" s="360" t="s">
        <v>177</v>
      </c>
      <c r="B9" s="361"/>
      <c r="C9" s="362"/>
      <c r="D9" s="136" t="s">
        <v>115</v>
      </c>
      <c r="E9" s="137">
        <v>105994.05</v>
      </c>
      <c r="F9" s="137">
        <v>98020</v>
      </c>
      <c r="G9" s="137">
        <v>98020</v>
      </c>
      <c r="H9" s="137">
        <v>98020</v>
      </c>
      <c r="I9" s="137">
        <v>98020</v>
      </c>
    </row>
    <row r="10" spans="1:9" s="44" customFormat="1" x14ac:dyDescent="0.25">
      <c r="A10" s="392">
        <v>3</v>
      </c>
      <c r="B10" s="393"/>
      <c r="C10" s="394"/>
      <c r="D10" s="138" t="s">
        <v>20</v>
      </c>
      <c r="E10" s="139">
        <v>95961.05</v>
      </c>
      <c r="F10" s="139">
        <v>98020</v>
      </c>
      <c r="G10" s="139">
        <v>98020</v>
      </c>
      <c r="H10" s="139">
        <v>98020</v>
      </c>
      <c r="I10" s="139">
        <v>98020</v>
      </c>
    </row>
    <row r="11" spans="1:9" s="44" customFormat="1" x14ac:dyDescent="0.25">
      <c r="A11" s="363">
        <v>32</v>
      </c>
      <c r="B11" s="364"/>
      <c r="C11" s="365"/>
      <c r="D11" s="138" t="s">
        <v>33</v>
      </c>
      <c r="E11" s="139">
        <v>94786.45</v>
      </c>
      <c r="F11" s="139">
        <v>97120</v>
      </c>
      <c r="G11" s="139">
        <v>98020</v>
      </c>
      <c r="H11" s="139">
        <v>98020</v>
      </c>
      <c r="I11" s="139">
        <v>98020</v>
      </c>
    </row>
    <row r="12" spans="1:9" s="44" customFormat="1" hidden="1" x14ac:dyDescent="0.25">
      <c r="A12" s="363">
        <v>321</v>
      </c>
      <c r="B12" s="364"/>
      <c r="C12" s="365"/>
      <c r="D12" s="138" t="s">
        <v>69</v>
      </c>
      <c r="E12" s="139">
        <v>36593.360000000001</v>
      </c>
      <c r="F12" s="139">
        <v>40000</v>
      </c>
      <c r="G12" s="139">
        <v>40900</v>
      </c>
      <c r="H12" s="139">
        <v>40900</v>
      </c>
      <c r="I12" s="139">
        <v>40900</v>
      </c>
    </row>
    <row r="13" spans="1:9" hidden="1" x14ac:dyDescent="0.25">
      <c r="A13" s="369">
        <v>3211</v>
      </c>
      <c r="B13" s="370"/>
      <c r="C13" s="371"/>
      <c r="D13" s="143" t="s">
        <v>79</v>
      </c>
      <c r="E13" s="145">
        <v>3363.59</v>
      </c>
      <c r="F13" s="145">
        <v>4000</v>
      </c>
      <c r="G13" s="145">
        <v>4000</v>
      </c>
      <c r="H13" s="145">
        <v>4000</v>
      </c>
      <c r="I13" s="145">
        <v>4000</v>
      </c>
    </row>
    <row r="14" spans="1:9" hidden="1" x14ac:dyDescent="0.25">
      <c r="A14" s="140">
        <v>3212</v>
      </c>
      <c r="B14" s="141"/>
      <c r="C14" s="142"/>
      <c r="D14" s="143" t="s">
        <v>179</v>
      </c>
      <c r="E14" s="145">
        <v>32624</v>
      </c>
      <c r="F14" s="145">
        <v>35000</v>
      </c>
      <c r="G14" s="145">
        <v>35900</v>
      </c>
      <c r="H14" s="145">
        <v>35000</v>
      </c>
      <c r="I14" s="145">
        <v>35000</v>
      </c>
    </row>
    <row r="15" spans="1:9" hidden="1" x14ac:dyDescent="0.25">
      <c r="A15" s="369">
        <v>3213</v>
      </c>
      <c r="B15" s="370"/>
      <c r="C15" s="371"/>
      <c r="D15" s="143" t="s">
        <v>116</v>
      </c>
      <c r="E15" s="145">
        <v>605.77</v>
      </c>
      <c r="F15" s="145">
        <v>1000</v>
      </c>
      <c r="G15" s="145">
        <v>1000</v>
      </c>
      <c r="H15" s="145">
        <v>1000</v>
      </c>
      <c r="I15" s="145">
        <v>1000</v>
      </c>
    </row>
    <row r="16" spans="1:9" hidden="1" x14ac:dyDescent="0.25">
      <c r="A16" s="369">
        <v>3214</v>
      </c>
      <c r="B16" s="370"/>
      <c r="C16" s="371"/>
      <c r="D16" s="143" t="s">
        <v>81</v>
      </c>
      <c r="E16" s="145">
        <v>0</v>
      </c>
      <c r="F16" s="145">
        <v>0</v>
      </c>
      <c r="G16" s="145">
        <v>0</v>
      </c>
      <c r="H16" s="145">
        <v>0</v>
      </c>
      <c r="I16" s="145">
        <v>0</v>
      </c>
    </row>
    <row r="17" spans="1:14" s="44" customFormat="1" hidden="1" x14ac:dyDescent="0.25">
      <c r="A17" s="363">
        <v>322</v>
      </c>
      <c r="B17" s="364"/>
      <c r="C17" s="365"/>
      <c r="D17" s="138" t="s">
        <v>71</v>
      </c>
      <c r="E17" s="139">
        <v>40689.300000000003</v>
      </c>
      <c r="F17" s="139">
        <v>38720</v>
      </c>
      <c r="G17" s="139">
        <v>38720</v>
      </c>
      <c r="H17" s="139">
        <v>38720</v>
      </c>
      <c r="I17" s="139">
        <v>38720</v>
      </c>
    </row>
    <row r="18" spans="1:14" ht="17.25" hidden="1" customHeight="1" x14ac:dyDescent="0.25">
      <c r="A18" s="369">
        <v>3221</v>
      </c>
      <c r="B18" s="370"/>
      <c r="C18" s="371"/>
      <c r="D18" s="143" t="s">
        <v>117</v>
      </c>
      <c r="E18" s="145">
        <v>7824.75</v>
      </c>
      <c r="F18" s="145">
        <v>8000</v>
      </c>
      <c r="G18" s="145">
        <v>8000</v>
      </c>
      <c r="H18" s="145">
        <v>8000</v>
      </c>
      <c r="I18" s="145">
        <v>8000</v>
      </c>
    </row>
    <row r="19" spans="1:14" hidden="1" x14ac:dyDescent="0.25">
      <c r="A19" s="369">
        <v>3223</v>
      </c>
      <c r="B19" s="370"/>
      <c r="C19" s="371"/>
      <c r="D19" s="143" t="s">
        <v>94</v>
      </c>
      <c r="E19" s="145">
        <v>32167.47</v>
      </c>
      <c r="F19" s="145">
        <v>29820</v>
      </c>
      <c r="G19" s="145">
        <v>29820</v>
      </c>
      <c r="H19" s="145">
        <v>29820</v>
      </c>
      <c r="I19" s="145">
        <v>29820</v>
      </c>
    </row>
    <row r="20" spans="1:14" hidden="1" x14ac:dyDescent="0.25">
      <c r="A20" s="369">
        <v>3225</v>
      </c>
      <c r="B20" s="370"/>
      <c r="C20" s="371"/>
      <c r="D20" s="143" t="s">
        <v>118</v>
      </c>
      <c r="E20" s="145">
        <v>473.6</v>
      </c>
      <c r="F20" s="145">
        <v>400</v>
      </c>
      <c r="G20" s="145">
        <v>400</v>
      </c>
      <c r="H20" s="145">
        <v>400</v>
      </c>
      <c r="I20" s="145">
        <v>400</v>
      </c>
    </row>
    <row r="21" spans="1:14" hidden="1" x14ac:dyDescent="0.25">
      <c r="A21" s="369">
        <v>3227</v>
      </c>
      <c r="B21" s="370"/>
      <c r="C21" s="371"/>
      <c r="D21" s="143" t="s">
        <v>119</v>
      </c>
      <c r="E21" s="145">
        <v>223.48</v>
      </c>
      <c r="F21" s="145">
        <v>500</v>
      </c>
      <c r="G21" s="145">
        <v>500</v>
      </c>
      <c r="H21" s="145">
        <v>500</v>
      </c>
      <c r="I21" s="145">
        <v>500</v>
      </c>
    </row>
    <row r="22" spans="1:14" s="44" customFormat="1" hidden="1" x14ac:dyDescent="0.25">
      <c r="A22" s="363">
        <v>323</v>
      </c>
      <c r="B22" s="364"/>
      <c r="C22" s="365"/>
      <c r="D22" s="138" t="s">
        <v>84</v>
      </c>
      <c r="E22" s="139">
        <f t="shared" ref="E22" si="0">SUM(E23:E29)</f>
        <v>17147.79</v>
      </c>
      <c r="F22" s="139">
        <v>18300</v>
      </c>
      <c r="G22" s="139">
        <v>18300</v>
      </c>
      <c r="H22" s="139">
        <v>18300</v>
      </c>
      <c r="I22" s="139">
        <v>18300</v>
      </c>
      <c r="M22"/>
      <c r="N22"/>
    </row>
    <row r="23" spans="1:14" hidden="1" x14ac:dyDescent="0.25">
      <c r="A23" s="369">
        <v>3231</v>
      </c>
      <c r="B23" s="370"/>
      <c r="C23" s="371"/>
      <c r="D23" s="143" t="s">
        <v>120</v>
      </c>
      <c r="E23" s="145">
        <v>2661.19</v>
      </c>
      <c r="F23" s="145">
        <v>2900</v>
      </c>
      <c r="G23" s="145">
        <v>2900</v>
      </c>
      <c r="H23" s="145">
        <v>2900</v>
      </c>
      <c r="I23" s="145">
        <v>2900</v>
      </c>
    </row>
    <row r="24" spans="1:14" hidden="1" x14ac:dyDescent="0.25">
      <c r="A24" s="369">
        <v>3234</v>
      </c>
      <c r="B24" s="370"/>
      <c r="C24" s="371"/>
      <c r="D24" s="143" t="s">
        <v>98</v>
      </c>
      <c r="E24" s="145">
        <v>3556</v>
      </c>
      <c r="F24" s="145">
        <v>3800</v>
      </c>
      <c r="G24" s="145">
        <v>3800</v>
      </c>
      <c r="H24" s="145">
        <v>3800</v>
      </c>
      <c r="I24" s="145">
        <v>3800</v>
      </c>
    </row>
    <row r="25" spans="1:14" hidden="1" x14ac:dyDescent="0.25">
      <c r="A25" s="140">
        <v>3235</v>
      </c>
      <c r="B25" s="141"/>
      <c r="C25" s="142"/>
      <c r="D25" s="143" t="s">
        <v>180</v>
      </c>
      <c r="E25" s="145">
        <v>2830.6</v>
      </c>
      <c r="F25" s="145">
        <v>3000</v>
      </c>
      <c r="G25" s="145">
        <v>3000</v>
      </c>
      <c r="H25" s="145">
        <v>3000</v>
      </c>
      <c r="I25" s="145">
        <v>3000</v>
      </c>
    </row>
    <row r="26" spans="1:14" hidden="1" x14ac:dyDescent="0.25">
      <c r="A26" s="369">
        <v>3236</v>
      </c>
      <c r="B26" s="370"/>
      <c r="C26" s="371"/>
      <c r="D26" s="143" t="s">
        <v>99</v>
      </c>
      <c r="E26" s="145">
        <v>2400</v>
      </c>
      <c r="F26" s="145">
        <v>2600</v>
      </c>
      <c r="G26" s="145">
        <v>2600</v>
      </c>
      <c r="H26" s="145">
        <v>2600</v>
      </c>
      <c r="I26" s="145">
        <v>2600</v>
      </c>
      <c r="M26" s="44"/>
      <c r="N26" s="44"/>
    </row>
    <row r="27" spans="1:14" hidden="1" x14ac:dyDescent="0.25">
      <c r="A27" s="369">
        <v>3237</v>
      </c>
      <c r="B27" s="370"/>
      <c r="C27" s="371"/>
      <c r="D27" s="143" t="s">
        <v>85</v>
      </c>
      <c r="E27" s="145">
        <v>0</v>
      </c>
      <c r="F27" s="145">
        <v>0</v>
      </c>
      <c r="G27" s="145">
        <v>0</v>
      </c>
      <c r="H27" s="145">
        <v>0</v>
      </c>
      <c r="I27" s="145">
        <v>0</v>
      </c>
      <c r="M27" s="44"/>
      <c r="N27" s="44"/>
    </row>
    <row r="28" spans="1:14" hidden="1" x14ac:dyDescent="0.25">
      <c r="A28" s="369">
        <v>3238</v>
      </c>
      <c r="B28" s="370"/>
      <c r="C28" s="371"/>
      <c r="D28" s="143" t="s">
        <v>101</v>
      </c>
      <c r="E28" s="145">
        <v>2700</v>
      </c>
      <c r="F28" s="145">
        <v>3000</v>
      </c>
      <c r="G28" s="145">
        <v>3000</v>
      </c>
      <c r="H28" s="145">
        <v>3000</v>
      </c>
      <c r="I28" s="145">
        <v>3000</v>
      </c>
    </row>
    <row r="29" spans="1:14" hidden="1" x14ac:dyDescent="0.25">
      <c r="A29" s="369">
        <v>3239</v>
      </c>
      <c r="B29" s="370"/>
      <c r="C29" s="371"/>
      <c r="D29" s="143" t="s">
        <v>102</v>
      </c>
      <c r="E29" s="145">
        <v>3000</v>
      </c>
      <c r="F29" s="145">
        <v>3000</v>
      </c>
      <c r="G29" s="145">
        <v>3000</v>
      </c>
      <c r="H29" s="145">
        <v>3000</v>
      </c>
      <c r="I29" s="145">
        <v>3000</v>
      </c>
      <c r="M29" s="118"/>
      <c r="N29" s="44"/>
    </row>
    <row r="30" spans="1:14" s="44" customFormat="1" ht="22.5" hidden="1" x14ac:dyDescent="0.25">
      <c r="A30" s="363">
        <v>329</v>
      </c>
      <c r="B30" s="364"/>
      <c r="C30" s="365"/>
      <c r="D30" s="138" t="s">
        <v>74</v>
      </c>
      <c r="E30" s="139">
        <f t="shared" ref="E30" si="1">SUM(E31:E35)</f>
        <v>356</v>
      </c>
      <c r="F30" s="139">
        <v>100</v>
      </c>
      <c r="G30" s="139">
        <v>100</v>
      </c>
      <c r="H30" s="139">
        <v>100</v>
      </c>
      <c r="I30" s="139">
        <v>100</v>
      </c>
    </row>
    <row r="31" spans="1:14" hidden="1" x14ac:dyDescent="0.25">
      <c r="A31" s="369">
        <v>3292</v>
      </c>
      <c r="B31" s="370"/>
      <c r="C31" s="371"/>
      <c r="D31" s="143" t="s">
        <v>121</v>
      </c>
      <c r="E31" s="145">
        <v>0</v>
      </c>
      <c r="F31" s="145">
        <v>0</v>
      </c>
      <c r="G31" s="145">
        <v>0</v>
      </c>
      <c r="H31" s="145">
        <v>0</v>
      </c>
      <c r="I31" s="145">
        <v>0</v>
      </c>
    </row>
    <row r="32" spans="1:14" ht="19.5" hidden="1" customHeight="1" x14ac:dyDescent="0.25">
      <c r="A32" s="369">
        <v>3293</v>
      </c>
      <c r="B32" s="370"/>
      <c r="C32" s="371"/>
      <c r="D32" s="143" t="s">
        <v>110</v>
      </c>
      <c r="E32" s="145">
        <v>0</v>
      </c>
      <c r="F32" s="145">
        <v>0</v>
      </c>
      <c r="G32" s="145">
        <v>0</v>
      </c>
      <c r="H32" s="145">
        <v>0</v>
      </c>
      <c r="I32" s="145">
        <v>0</v>
      </c>
      <c r="M32" s="44"/>
      <c r="N32" s="44"/>
    </row>
    <row r="33" spans="1:14" ht="18.75" hidden="1" customHeight="1" x14ac:dyDescent="0.25">
      <c r="A33" s="369">
        <v>3294</v>
      </c>
      <c r="B33" s="370"/>
      <c r="C33" s="371"/>
      <c r="D33" s="143" t="s">
        <v>103</v>
      </c>
      <c r="E33" s="145">
        <v>160</v>
      </c>
      <c r="F33" s="145">
        <v>100</v>
      </c>
      <c r="G33" s="145">
        <v>100</v>
      </c>
      <c r="H33" s="145">
        <v>100</v>
      </c>
      <c r="I33" s="145">
        <v>100</v>
      </c>
      <c r="M33" s="44"/>
      <c r="N33" s="44"/>
    </row>
    <row r="34" spans="1:14" hidden="1" x14ac:dyDescent="0.25">
      <c r="A34" s="369">
        <v>3295</v>
      </c>
      <c r="B34" s="370"/>
      <c r="C34" s="371"/>
      <c r="D34" s="143" t="s">
        <v>73</v>
      </c>
      <c r="E34" s="145" t="s">
        <v>283</v>
      </c>
      <c r="F34" s="145">
        <v>0</v>
      </c>
      <c r="G34" s="145">
        <v>0</v>
      </c>
      <c r="H34" s="145">
        <v>0</v>
      </c>
      <c r="I34" s="145">
        <v>0</v>
      </c>
      <c r="M34" s="44"/>
      <c r="N34" s="44"/>
    </row>
    <row r="35" spans="1:14" hidden="1" x14ac:dyDescent="0.25">
      <c r="A35" s="369">
        <v>3299</v>
      </c>
      <c r="B35" s="370"/>
      <c r="C35" s="371"/>
      <c r="D35" s="143" t="s">
        <v>74</v>
      </c>
      <c r="E35" s="145">
        <v>196</v>
      </c>
      <c r="F35" s="145">
        <v>0</v>
      </c>
      <c r="G35" s="145">
        <v>0</v>
      </c>
      <c r="H35" s="145">
        <v>0</v>
      </c>
      <c r="I35" s="145">
        <v>0</v>
      </c>
      <c r="M35" s="44"/>
      <c r="N35" s="44"/>
    </row>
    <row r="36" spans="1:14" s="44" customFormat="1" x14ac:dyDescent="0.25">
      <c r="A36" s="363">
        <v>34</v>
      </c>
      <c r="B36" s="364"/>
      <c r="C36" s="365"/>
      <c r="D36" s="138" t="s">
        <v>76</v>
      </c>
      <c r="E36" s="139">
        <f t="shared" ref="E36" si="2">SUM(E37)</f>
        <v>900</v>
      </c>
      <c r="F36" s="139">
        <v>900</v>
      </c>
      <c r="G36" s="139">
        <v>0</v>
      </c>
      <c r="H36" s="139">
        <v>0</v>
      </c>
      <c r="I36" s="139">
        <v>0</v>
      </c>
    </row>
    <row r="37" spans="1:14" s="44" customFormat="1" hidden="1" x14ac:dyDescent="0.25">
      <c r="A37" s="363">
        <v>343</v>
      </c>
      <c r="B37" s="364"/>
      <c r="C37" s="365"/>
      <c r="D37" s="138" t="s">
        <v>77</v>
      </c>
      <c r="E37" s="139">
        <f t="shared" ref="E37" si="3">E38</f>
        <v>900</v>
      </c>
      <c r="F37" s="139">
        <v>900</v>
      </c>
      <c r="G37" s="139">
        <v>0</v>
      </c>
      <c r="H37" s="139">
        <v>0</v>
      </c>
      <c r="I37" s="139">
        <v>0</v>
      </c>
      <c r="M37"/>
      <c r="N37"/>
    </row>
    <row r="38" spans="1:14" hidden="1" x14ac:dyDescent="0.25">
      <c r="A38" s="369">
        <v>3431</v>
      </c>
      <c r="B38" s="370"/>
      <c r="C38" s="371"/>
      <c r="D38" s="143" t="s">
        <v>104</v>
      </c>
      <c r="E38" s="145">
        <v>900</v>
      </c>
      <c r="F38" s="145">
        <v>900</v>
      </c>
      <c r="G38" s="145">
        <v>0</v>
      </c>
      <c r="H38" s="145">
        <v>0</v>
      </c>
      <c r="I38" s="145">
        <v>0</v>
      </c>
      <c r="M38" s="44"/>
      <c r="N38" s="44"/>
    </row>
    <row r="39" spans="1:14" s="44" customFormat="1" ht="22.5" x14ac:dyDescent="0.25">
      <c r="A39" s="363">
        <v>37</v>
      </c>
      <c r="B39" s="364"/>
      <c r="C39" s="365"/>
      <c r="D39" s="138" t="s">
        <v>122</v>
      </c>
      <c r="E39" s="139">
        <f t="shared" ref="E39" si="4">E40</f>
        <v>274.60000000000002</v>
      </c>
      <c r="F39" s="139">
        <v>0</v>
      </c>
      <c r="G39" s="139">
        <v>0</v>
      </c>
      <c r="H39" s="139">
        <v>0</v>
      </c>
      <c r="I39" s="139">
        <v>0</v>
      </c>
      <c r="L39" s="118"/>
      <c r="M39"/>
      <c r="N39"/>
    </row>
    <row r="40" spans="1:14" s="44" customFormat="1" ht="21" hidden="1" customHeight="1" x14ac:dyDescent="0.25">
      <c r="A40" s="363">
        <v>372</v>
      </c>
      <c r="B40" s="364"/>
      <c r="C40" s="365"/>
      <c r="D40" s="138" t="s">
        <v>91</v>
      </c>
      <c r="E40" s="139">
        <f>E41</f>
        <v>274.60000000000002</v>
      </c>
      <c r="F40" s="139">
        <v>0</v>
      </c>
      <c r="G40" s="139">
        <v>0</v>
      </c>
      <c r="H40" s="139">
        <v>0</v>
      </c>
      <c r="I40" s="139">
        <v>0</v>
      </c>
      <c r="M40"/>
      <c r="N40"/>
    </row>
    <row r="41" spans="1:14" ht="17.25" hidden="1" customHeight="1" x14ac:dyDescent="0.25">
      <c r="A41" s="369">
        <v>3722</v>
      </c>
      <c r="B41" s="370"/>
      <c r="C41" s="371"/>
      <c r="D41" s="143" t="s">
        <v>93</v>
      </c>
      <c r="E41" s="145">
        <v>274.60000000000002</v>
      </c>
      <c r="F41" s="145">
        <v>0</v>
      </c>
      <c r="G41" s="145">
        <v>0</v>
      </c>
      <c r="H41" s="145">
        <v>0</v>
      </c>
      <c r="I41" s="145">
        <v>0</v>
      </c>
      <c r="M41" s="44"/>
      <c r="N41" s="44"/>
    </row>
    <row r="42" spans="1:14" x14ac:dyDescent="0.25">
      <c r="A42" s="263"/>
      <c r="B42" s="264"/>
      <c r="C42" s="265"/>
      <c r="D42" s="143"/>
      <c r="E42" s="144"/>
      <c r="F42" s="144"/>
      <c r="G42" s="144"/>
      <c r="H42" s="144"/>
      <c r="I42" s="144"/>
      <c r="M42" s="44"/>
      <c r="N42" s="44"/>
    </row>
    <row r="43" spans="1:14" s="44" customFormat="1" ht="22.5" x14ac:dyDescent="0.25">
      <c r="A43" s="372" t="s">
        <v>123</v>
      </c>
      <c r="B43" s="373"/>
      <c r="C43" s="374"/>
      <c r="D43" s="128" t="s">
        <v>124</v>
      </c>
      <c r="E43" s="133">
        <f t="shared" ref="E43:E45" si="5">E44</f>
        <v>10033</v>
      </c>
      <c r="F43" s="133">
        <v>11050</v>
      </c>
      <c r="G43" s="133">
        <v>11050</v>
      </c>
      <c r="H43" s="133">
        <v>11050</v>
      </c>
      <c r="I43" s="133">
        <v>11050</v>
      </c>
    </row>
    <row r="44" spans="1:14" s="44" customFormat="1" ht="23.25" customHeight="1" x14ac:dyDescent="0.25">
      <c r="A44" s="360" t="s">
        <v>177</v>
      </c>
      <c r="B44" s="361"/>
      <c r="C44" s="362"/>
      <c r="D44" s="136" t="s">
        <v>181</v>
      </c>
      <c r="E44" s="137">
        <f t="shared" si="5"/>
        <v>10033</v>
      </c>
      <c r="F44" s="137">
        <v>11050</v>
      </c>
      <c r="G44" s="137">
        <v>11050</v>
      </c>
      <c r="H44" s="137">
        <v>11050</v>
      </c>
      <c r="I44" s="137">
        <v>11050</v>
      </c>
    </row>
    <row r="45" spans="1:14" s="44" customFormat="1" x14ac:dyDescent="0.25">
      <c r="A45" s="366">
        <v>3</v>
      </c>
      <c r="B45" s="367"/>
      <c r="C45" s="368"/>
      <c r="D45" s="138" t="s">
        <v>20</v>
      </c>
      <c r="E45" s="139">
        <f t="shared" si="5"/>
        <v>10033</v>
      </c>
      <c r="F45" s="139">
        <v>11050</v>
      </c>
      <c r="G45" s="139">
        <v>11050</v>
      </c>
      <c r="H45" s="139">
        <v>11050</v>
      </c>
      <c r="I45" s="139">
        <v>11050</v>
      </c>
    </row>
    <row r="46" spans="1:14" s="44" customFormat="1" x14ac:dyDescent="0.25">
      <c r="A46" s="363">
        <v>32</v>
      </c>
      <c r="B46" s="364"/>
      <c r="C46" s="365"/>
      <c r="D46" s="138" t="s">
        <v>33</v>
      </c>
      <c r="E46" s="139">
        <f t="shared" ref="E46" si="6">E47+E49</f>
        <v>10033</v>
      </c>
      <c r="F46" s="139">
        <v>11050</v>
      </c>
      <c r="G46" s="139">
        <v>11050</v>
      </c>
      <c r="H46" s="139">
        <v>11050</v>
      </c>
      <c r="I46" s="139">
        <v>11050</v>
      </c>
    </row>
    <row r="47" spans="1:14" s="44" customFormat="1" hidden="1" x14ac:dyDescent="0.25">
      <c r="A47" s="363">
        <v>322</v>
      </c>
      <c r="B47" s="364"/>
      <c r="C47" s="365"/>
      <c r="D47" s="138" t="s">
        <v>71</v>
      </c>
      <c r="E47" s="139">
        <f t="shared" ref="E47" si="7">E48</f>
        <v>2094.5300000000002</v>
      </c>
      <c r="F47" s="139">
        <v>3050</v>
      </c>
      <c r="G47" s="139">
        <v>3050</v>
      </c>
      <c r="H47" s="139">
        <v>3050</v>
      </c>
      <c r="I47" s="139">
        <v>3050</v>
      </c>
      <c r="M47"/>
      <c r="N47"/>
    </row>
    <row r="48" spans="1:14" ht="21" hidden="1" customHeight="1" x14ac:dyDescent="0.25">
      <c r="A48" s="369">
        <v>3224</v>
      </c>
      <c r="B48" s="370"/>
      <c r="C48" s="371"/>
      <c r="D48" s="143" t="s">
        <v>125</v>
      </c>
      <c r="E48" s="145">
        <v>2094.5300000000002</v>
      </c>
      <c r="F48" s="145">
        <v>3050</v>
      </c>
      <c r="G48" s="145">
        <v>3050</v>
      </c>
      <c r="H48" s="145">
        <v>3050</v>
      </c>
      <c r="I48" s="145">
        <v>3050</v>
      </c>
      <c r="M48" s="44"/>
      <c r="N48" s="44"/>
    </row>
    <row r="49" spans="1:14" s="44" customFormat="1" hidden="1" x14ac:dyDescent="0.25">
      <c r="A49" s="363">
        <v>323</v>
      </c>
      <c r="B49" s="364"/>
      <c r="C49" s="365"/>
      <c r="D49" s="138" t="s">
        <v>84</v>
      </c>
      <c r="E49" s="139">
        <f t="shared" ref="E49" si="8">E50+E51</f>
        <v>7938.47</v>
      </c>
      <c r="F49" s="139">
        <v>8000</v>
      </c>
      <c r="G49" s="139">
        <v>8000</v>
      </c>
      <c r="H49" s="139">
        <v>8000</v>
      </c>
      <c r="I49" s="139">
        <v>8000</v>
      </c>
    </row>
    <row r="50" spans="1:14" hidden="1" x14ac:dyDescent="0.25">
      <c r="A50" s="369">
        <v>3232</v>
      </c>
      <c r="B50" s="370"/>
      <c r="C50" s="371"/>
      <c r="D50" s="143" t="s">
        <v>126</v>
      </c>
      <c r="E50" s="145">
        <v>7938.47</v>
      </c>
      <c r="F50" s="145">
        <v>8000</v>
      </c>
      <c r="G50" s="145">
        <v>8000</v>
      </c>
      <c r="H50" s="145">
        <v>8000</v>
      </c>
      <c r="I50" s="145">
        <v>8000</v>
      </c>
      <c r="M50" s="44"/>
      <c r="N50" s="44"/>
    </row>
    <row r="51" spans="1:14" ht="18.75" hidden="1" customHeight="1" x14ac:dyDescent="0.25">
      <c r="A51" s="369">
        <v>3237</v>
      </c>
      <c r="B51" s="370"/>
      <c r="C51" s="371"/>
      <c r="D51" s="143" t="s">
        <v>85</v>
      </c>
      <c r="E51" s="145">
        <v>0</v>
      </c>
      <c r="F51" s="145"/>
      <c r="G51" s="145"/>
      <c r="H51" s="145"/>
      <c r="I51" s="145"/>
      <c r="M51" s="44"/>
      <c r="N51" s="44"/>
    </row>
    <row r="52" spans="1:14" s="44" customFormat="1" x14ac:dyDescent="0.25">
      <c r="A52" s="372" t="s">
        <v>127</v>
      </c>
      <c r="B52" s="373"/>
      <c r="C52" s="374"/>
      <c r="D52" s="128" t="s">
        <v>128</v>
      </c>
      <c r="E52" s="133">
        <f t="shared" ref="E52:E55" si="9">E53</f>
        <v>0</v>
      </c>
      <c r="F52" s="133">
        <f t="shared" ref="F52:I56" si="10">F53</f>
        <v>0</v>
      </c>
      <c r="G52" s="133">
        <f t="shared" si="10"/>
        <v>0</v>
      </c>
      <c r="H52" s="133">
        <f t="shared" si="10"/>
        <v>0</v>
      </c>
      <c r="I52" s="133">
        <f t="shared" si="10"/>
        <v>0</v>
      </c>
    </row>
    <row r="53" spans="1:14" s="44" customFormat="1" x14ac:dyDescent="0.25">
      <c r="A53" s="360" t="s">
        <v>114</v>
      </c>
      <c r="B53" s="361"/>
      <c r="C53" s="362"/>
      <c r="D53" s="136" t="s">
        <v>115</v>
      </c>
      <c r="E53" s="137">
        <f t="shared" si="9"/>
        <v>0</v>
      </c>
      <c r="F53" s="137">
        <f t="shared" si="10"/>
        <v>0</v>
      </c>
      <c r="G53" s="137">
        <f t="shared" si="10"/>
        <v>0</v>
      </c>
      <c r="H53" s="137">
        <f t="shared" si="10"/>
        <v>0</v>
      </c>
      <c r="I53" s="137">
        <f t="shared" si="10"/>
        <v>0</v>
      </c>
    </row>
    <row r="54" spans="1:14" s="44" customFormat="1" x14ac:dyDescent="0.25">
      <c r="A54" s="366">
        <v>3</v>
      </c>
      <c r="B54" s="367"/>
      <c r="C54" s="368"/>
      <c r="D54" s="138" t="s">
        <v>20</v>
      </c>
      <c r="E54" s="139">
        <f t="shared" si="9"/>
        <v>0</v>
      </c>
      <c r="F54" s="139">
        <f t="shared" si="10"/>
        <v>0</v>
      </c>
      <c r="G54" s="139">
        <f t="shared" si="10"/>
        <v>0</v>
      </c>
      <c r="H54" s="139">
        <f t="shared" si="10"/>
        <v>0</v>
      </c>
      <c r="I54" s="139">
        <f t="shared" si="10"/>
        <v>0</v>
      </c>
      <c r="M54"/>
      <c r="N54"/>
    </row>
    <row r="55" spans="1:14" s="44" customFormat="1" x14ac:dyDescent="0.25">
      <c r="A55" s="363">
        <v>32</v>
      </c>
      <c r="B55" s="364"/>
      <c r="C55" s="365"/>
      <c r="D55" s="138" t="s">
        <v>33</v>
      </c>
      <c r="E55" s="139">
        <f t="shared" si="9"/>
        <v>0</v>
      </c>
      <c r="F55" s="139">
        <f t="shared" si="10"/>
        <v>0</v>
      </c>
      <c r="G55" s="139">
        <f t="shared" si="10"/>
        <v>0</v>
      </c>
      <c r="H55" s="139">
        <f t="shared" si="10"/>
        <v>0</v>
      </c>
      <c r="I55" s="139">
        <f t="shared" si="10"/>
        <v>0</v>
      </c>
    </row>
    <row r="56" spans="1:14" s="44" customFormat="1" hidden="1" x14ac:dyDescent="0.25">
      <c r="A56" s="363">
        <v>322</v>
      </c>
      <c r="B56" s="364"/>
      <c r="C56" s="365"/>
      <c r="D56" s="138" t="s">
        <v>71</v>
      </c>
      <c r="E56" s="139">
        <v>0</v>
      </c>
      <c r="F56" s="139">
        <f t="shared" si="10"/>
        <v>0</v>
      </c>
      <c r="G56" s="139">
        <f t="shared" si="10"/>
        <v>0</v>
      </c>
      <c r="H56" s="139">
        <f t="shared" si="10"/>
        <v>0</v>
      </c>
      <c r="I56" s="139">
        <f t="shared" si="10"/>
        <v>0</v>
      </c>
      <c r="M56"/>
      <c r="N56"/>
    </row>
    <row r="57" spans="1:14" hidden="1" x14ac:dyDescent="0.25">
      <c r="A57" s="369">
        <v>3223</v>
      </c>
      <c r="B57" s="370"/>
      <c r="C57" s="371"/>
      <c r="D57" s="143" t="s">
        <v>94</v>
      </c>
      <c r="E57" s="145">
        <v>0</v>
      </c>
      <c r="F57" s="145"/>
      <c r="G57" s="145"/>
      <c r="H57" s="145"/>
      <c r="I57" s="146"/>
      <c r="M57" s="119"/>
      <c r="N57" s="119"/>
    </row>
    <row r="58" spans="1:14" s="44" customFormat="1" x14ac:dyDescent="0.25">
      <c r="A58" s="372" t="s">
        <v>112</v>
      </c>
      <c r="B58" s="373"/>
      <c r="C58" s="374"/>
      <c r="D58" s="128" t="s">
        <v>129</v>
      </c>
      <c r="E58" s="133"/>
      <c r="F58" s="133">
        <v>0</v>
      </c>
      <c r="G58" s="133">
        <v>0</v>
      </c>
      <c r="H58" s="133">
        <v>0</v>
      </c>
      <c r="I58" s="133">
        <v>0</v>
      </c>
    </row>
    <row r="59" spans="1:14" s="44" customFormat="1" x14ac:dyDescent="0.25">
      <c r="A59" s="357" t="s">
        <v>113</v>
      </c>
      <c r="B59" s="358"/>
      <c r="C59" s="359"/>
      <c r="D59" s="147" t="s">
        <v>130</v>
      </c>
      <c r="E59" s="148">
        <f t="shared" ref="E59:E63" si="11">E60</f>
        <v>0</v>
      </c>
      <c r="F59" s="148">
        <f t="shared" ref="F59:I63" si="12">F60</f>
        <v>0</v>
      </c>
      <c r="G59" s="148">
        <f t="shared" si="12"/>
        <v>0</v>
      </c>
      <c r="H59" s="148">
        <f t="shared" si="12"/>
        <v>0</v>
      </c>
      <c r="I59" s="148">
        <f t="shared" si="12"/>
        <v>0</v>
      </c>
      <c r="M59"/>
      <c r="N59"/>
    </row>
    <row r="60" spans="1:14" s="44" customFormat="1" x14ac:dyDescent="0.25">
      <c r="A60" s="360" t="s">
        <v>114</v>
      </c>
      <c r="B60" s="361"/>
      <c r="C60" s="362"/>
      <c r="D60" s="136" t="s">
        <v>115</v>
      </c>
      <c r="E60" s="137">
        <f t="shared" si="11"/>
        <v>0</v>
      </c>
      <c r="F60" s="137">
        <f t="shared" si="12"/>
        <v>0</v>
      </c>
      <c r="G60" s="137">
        <f t="shared" si="12"/>
        <v>0</v>
      </c>
      <c r="H60" s="137">
        <f t="shared" si="12"/>
        <v>0</v>
      </c>
      <c r="I60" s="137">
        <f t="shared" si="12"/>
        <v>0</v>
      </c>
      <c r="M60"/>
      <c r="N60"/>
    </row>
    <row r="61" spans="1:14" s="44" customFormat="1" x14ac:dyDescent="0.25">
      <c r="A61" s="366">
        <v>3</v>
      </c>
      <c r="B61" s="367"/>
      <c r="C61" s="368"/>
      <c r="D61" s="138" t="s">
        <v>20</v>
      </c>
      <c r="E61" s="139">
        <f t="shared" si="11"/>
        <v>0</v>
      </c>
      <c r="F61" s="139">
        <f t="shared" si="12"/>
        <v>0</v>
      </c>
      <c r="G61" s="139">
        <f t="shared" si="12"/>
        <v>0</v>
      </c>
      <c r="H61" s="139">
        <f t="shared" si="12"/>
        <v>0</v>
      </c>
      <c r="I61" s="139">
        <f t="shared" si="12"/>
        <v>0</v>
      </c>
      <c r="M61"/>
      <c r="N61"/>
    </row>
    <row r="62" spans="1:14" s="44" customFormat="1" x14ac:dyDescent="0.25">
      <c r="A62" s="363">
        <v>32</v>
      </c>
      <c r="B62" s="364"/>
      <c r="C62" s="365"/>
      <c r="D62" s="138" t="s">
        <v>33</v>
      </c>
      <c r="E62" s="139">
        <f t="shared" si="11"/>
        <v>0</v>
      </c>
      <c r="F62" s="139">
        <f t="shared" si="12"/>
        <v>0</v>
      </c>
      <c r="G62" s="139">
        <f t="shared" si="12"/>
        <v>0</v>
      </c>
      <c r="H62" s="139">
        <f t="shared" si="12"/>
        <v>0</v>
      </c>
      <c r="I62" s="139">
        <f t="shared" si="12"/>
        <v>0</v>
      </c>
      <c r="M62"/>
      <c r="N62"/>
    </row>
    <row r="63" spans="1:14" s="44" customFormat="1" hidden="1" x14ac:dyDescent="0.25">
      <c r="A63" s="363">
        <v>323</v>
      </c>
      <c r="B63" s="364"/>
      <c r="C63" s="365"/>
      <c r="D63" s="138" t="s">
        <v>84</v>
      </c>
      <c r="E63" s="139">
        <f t="shared" si="11"/>
        <v>0</v>
      </c>
      <c r="F63" s="139">
        <f t="shared" si="12"/>
        <v>0</v>
      </c>
      <c r="G63" s="139">
        <f t="shared" si="12"/>
        <v>0</v>
      </c>
      <c r="H63" s="139">
        <f t="shared" si="12"/>
        <v>0</v>
      </c>
      <c r="I63" s="139">
        <f t="shared" si="12"/>
        <v>0</v>
      </c>
      <c r="M63"/>
      <c r="N63"/>
    </row>
    <row r="64" spans="1:14" hidden="1" x14ac:dyDescent="0.25">
      <c r="A64" s="369">
        <v>3237</v>
      </c>
      <c r="B64" s="370"/>
      <c r="C64" s="371"/>
      <c r="D64" s="143" t="s">
        <v>85</v>
      </c>
      <c r="E64" s="145"/>
      <c r="F64" s="145"/>
      <c r="G64" s="145"/>
      <c r="H64" s="145"/>
      <c r="I64" s="146"/>
    </row>
    <row r="65" spans="1:14" s="44" customFormat="1" x14ac:dyDescent="0.25">
      <c r="A65" s="372" t="s">
        <v>131</v>
      </c>
      <c r="B65" s="373"/>
      <c r="C65" s="374"/>
      <c r="D65" s="128" t="s">
        <v>132</v>
      </c>
      <c r="E65" s="133">
        <v>999</v>
      </c>
      <c r="F65" s="133">
        <v>999</v>
      </c>
      <c r="G65" s="133">
        <v>999</v>
      </c>
      <c r="H65" s="133">
        <v>999</v>
      </c>
      <c r="I65" s="133">
        <v>999</v>
      </c>
      <c r="M65" s="118"/>
      <c r="N65" s="118"/>
    </row>
    <row r="66" spans="1:14" s="44" customFormat="1" x14ac:dyDescent="0.25">
      <c r="A66" s="360" t="s">
        <v>114</v>
      </c>
      <c r="B66" s="361"/>
      <c r="C66" s="362"/>
      <c r="D66" s="136" t="s">
        <v>115</v>
      </c>
      <c r="E66" s="137">
        <v>999</v>
      </c>
      <c r="F66" s="137">
        <v>999</v>
      </c>
      <c r="G66" s="137">
        <v>999</v>
      </c>
      <c r="H66" s="137">
        <v>999</v>
      </c>
      <c r="I66" s="137">
        <v>999</v>
      </c>
    </row>
    <row r="67" spans="1:14" s="44" customFormat="1" ht="15.75" customHeight="1" x14ac:dyDescent="0.25">
      <c r="A67" s="366">
        <v>3</v>
      </c>
      <c r="B67" s="367"/>
      <c r="C67" s="368"/>
      <c r="D67" s="138" t="s">
        <v>20</v>
      </c>
      <c r="E67" s="139">
        <v>999</v>
      </c>
      <c r="F67" s="139">
        <v>999</v>
      </c>
      <c r="G67" s="139">
        <v>999</v>
      </c>
      <c r="H67" s="139">
        <v>999</v>
      </c>
      <c r="I67" s="139">
        <v>999</v>
      </c>
    </row>
    <row r="68" spans="1:14" s="44" customFormat="1" ht="17.25" customHeight="1" x14ac:dyDescent="0.25">
      <c r="A68" s="363">
        <v>32</v>
      </c>
      <c r="B68" s="364"/>
      <c r="C68" s="365"/>
      <c r="D68" s="138" t="s">
        <v>33</v>
      </c>
      <c r="E68" s="139">
        <v>999</v>
      </c>
      <c r="F68" s="139">
        <v>999</v>
      </c>
      <c r="G68" s="139">
        <v>999</v>
      </c>
      <c r="H68" s="139">
        <v>999</v>
      </c>
      <c r="I68" s="139">
        <v>999</v>
      </c>
    </row>
    <row r="69" spans="1:14" s="44" customFormat="1" hidden="1" x14ac:dyDescent="0.25">
      <c r="A69" s="363">
        <v>321</v>
      </c>
      <c r="B69" s="364"/>
      <c r="C69" s="365"/>
      <c r="D69" s="138" t="s">
        <v>69</v>
      </c>
      <c r="E69" s="145"/>
      <c r="F69" s="139">
        <v>0</v>
      </c>
      <c r="G69" s="139">
        <v>0</v>
      </c>
      <c r="H69" s="139">
        <v>0</v>
      </c>
      <c r="I69" s="139">
        <v>0</v>
      </c>
    </row>
    <row r="70" spans="1:14" hidden="1" x14ac:dyDescent="0.25">
      <c r="A70" s="369">
        <v>3211</v>
      </c>
      <c r="B70" s="370"/>
      <c r="C70" s="371"/>
      <c r="D70" s="143" t="s">
        <v>79</v>
      </c>
      <c r="E70" s="145"/>
      <c r="F70" s="145">
        <v>0</v>
      </c>
      <c r="G70" s="145">
        <v>0</v>
      </c>
      <c r="H70" s="145">
        <v>0</v>
      </c>
      <c r="I70" s="145">
        <v>0</v>
      </c>
    </row>
    <row r="71" spans="1:14" hidden="1" x14ac:dyDescent="0.25">
      <c r="A71" s="369">
        <v>3213</v>
      </c>
      <c r="B71" s="370"/>
      <c r="C71" s="371"/>
      <c r="D71" s="143" t="s">
        <v>116</v>
      </c>
      <c r="E71" s="139">
        <f t="shared" ref="E71" si="13">E72</f>
        <v>0</v>
      </c>
      <c r="F71" s="145"/>
      <c r="G71" s="145"/>
      <c r="H71" s="145"/>
      <c r="I71" s="145"/>
    </row>
    <row r="72" spans="1:14" s="44" customFormat="1" hidden="1" x14ac:dyDescent="0.25">
      <c r="A72" s="363">
        <v>323</v>
      </c>
      <c r="B72" s="364"/>
      <c r="C72" s="365"/>
      <c r="D72" s="138" t="s">
        <v>84</v>
      </c>
      <c r="E72" s="145">
        <v>0</v>
      </c>
      <c r="F72" s="139">
        <v>0</v>
      </c>
      <c r="G72" s="139">
        <v>0</v>
      </c>
      <c r="H72" s="139">
        <v>0</v>
      </c>
      <c r="I72" s="139">
        <v>0</v>
      </c>
    </row>
    <row r="73" spans="1:14" hidden="1" x14ac:dyDescent="0.25">
      <c r="A73" s="369">
        <v>3237</v>
      </c>
      <c r="B73" s="370"/>
      <c r="C73" s="371"/>
      <c r="D73" s="143" t="s">
        <v>85</v>
      </c>
      <c r="E73" s="139">
        <v>0</v>
      </c>
      <c r="F73" s="145">
        <v>0</v>
      </c>
      <c r="G73" s="145">
        <v>0</v>
      </c>
      <c r="H73" s="145">
        <v>0</v>
      </c>
      <c r="I73" s="145">
        <v>0</v>
      </c>
    </row>
    <row r="74" spans="1:14" s="44" customFormat="1" ht="22.5" hidden="1" x14ac:dyDescent="0.25">
      <c r="A74" s="363">
        <v>329</v>
      </c>
      <c r="B74" s="364"/>
      <c r="C74" s="365"/>
      <c r="D74" s="138" t="s">
        <v>74</v>
      </c>
      <c r="E74" s="145">
        <v>999</v>
      </c>
      <c r="F74" s="139">
        <v>999</v>
      </c>
      <c r="G74" s="139">
        <v>999</v>
      </c>
      <c r="H74" s="139">
        <v>999</v>
      </c>
      <c r="I74" s="139">
        <v>999</v>
      </c>
    </row>
    <row r="75" spans="1:14" hidden="1" x14ac:dyDescent="0.25">
      <c r="A75" s="369">
        <v>3299</v>
      </c>
      <c r="B75" s="370"/>
      <c r="C75" s="371"/>
      <c r="D75" s="143" t="s">
        <v>74</v>
      </c>
      <c r="E75" s="144">
        <v>999</v>
      </c>
      <c r="F75" s="145">
        <v>999</v>
      </c>
      <c r="G75" s="145">
        <v>999</v>
      </c>
      <c r="H75" s="145">
        <v>999</v>
      </c>
      <c r="I75" s="145">
        <v>999</v>
      </c>
    </row>
    <row r="76" spans="1:14" s="44" customFormat="1" x14ac:dyDescent="0.25">
      <c r="A76" s="372" t="s">
        <v>133</v>
      </c>
      <c r="B76" s="373"/>
      <c r="C76" s="374"/>
      <c r="D76" s="128" t="s">
        <v>134</v>
      </c>
      <c r="E76" s="133">
        <f t="shared" ref="E76:E79" si="14">E77</f>
        <v>312.5</v>
      </c>
      <c r="F76" s="133">
        <v>1880</v>
      </c>
      <c r="G76" s="133">
        <v>822</v>
      </c>
      <c r="H76" s="133">
        <v>822</v>
      </c>
      <c r="I76" s="133">
        <v>822</v>
      </c>
    </row>
    <row r="77" spans="1:14" s="44" customFormat="1" x14ac:dyDescent="0.25">
      <c r="A77" s="360" t="s">
        <v>114</v>
      </c>
      <c r="B77" s="361"/>
      <c r="C77" s="362"/>
      <c r="D77" s="136" t="s">
        <v>115</v>
      </c>
      <c r="E77" s="137">
        <f t="shared" si="14"/>
        <v>312.5</v>
      </c>
      <c r="F77" s="137">
        <v>1880</v>
      </c>
      <c r="G77" s="137">
        <v>822</v>
      </c>
      <c r="H77" s="137">
        <v>822</v>
      </c>
      <c r="I77" s="137">
        <v>822</v>
      </c>
    </row>
    <row r="78" spans="1:14" s="44" customFormat="1" x14ac:dyDescent="0.25">
      <c r="A78" s="366">
        <v>3</v>
      </c>
      <c r="B78" s="367"/>
      <c r="C78" s="368"/>
      <c r="D78" s="138" t="s">
        <v>20</v>
      </c>
      <c r="E78" s="139">
        <f t="shared" si="14"/>
        <v>312.5</v>
      </c>
      <c r="F78" s="139">
        <v>900</v>
      </c>
      <c r="G78" s="139">
        <v>822</v>
      </c>
      <c r="H78" s="139">
        <v>822</v>
      </c>
      <c r="I78" s="139">
        <v>822</v>
      </c>
    </row>
    <row r="79" spans="1:14" s="44" customFormat="1" x14ac:dyDescent="0.25">
      <c r="A79" s="363">
        <v>32</v>
      </c>
      <c r="B79" s="364"/>
      <c r="C79" s="365"/>
      <c r="D79" s="138" t="s">
        <v>33</v>
      </c>
      <c r="E79" s="139">
        <f t="shared" si="14"/>
        <v>312.5</v>
      </c>
      <c r="F79" s="139">
        <v>900</v>
      </c>
      <c r="G79" s="139">
        <v>822</v>
      </c>
      <c r="H79" s="139">
        <v>822</v>
      </c>
      <c r="I79" s="139">
        <v>822</v>
      </c>
    </row>
    <row r="80" spans="1:14" s="44" customFormat="1" ht="22.5" hidden="1" x14ac:dyDescent="0.25">
      <c r="A80" s="363">
        <v>329</v>
      </c>
      <c r="B80" s="364"/>
      <c r="C80" s="365"/>
      <c r="D80" s="138" t="s">
        <v>74</v>
      </c>
      <c r="E80" s="139">
        <f t="shared" ref="E80" si="15">SUM(E81:E82)</f>
        <v>312.5</v>
      </c>
      <c r="F80" s="139">
        <v>900</v>
      </c>
      <c r="G80" s="139">
        <v>822</v>
      </c>
      <c r="H80" s="139">
        <v>822</v>
      </c>
      <c r="I80" s="139">
        <v>822</v>
      </c>
    </row>
    <row r="81" spans="1:9" ht="22.5" hidden="1" x14ac:dyDescent="0.25">
      <c r="A81" s="369">
        <v>3291</v>
      </c>
      <c r="B81" s="370"/>
      <c r="C81" s="371"/>
      <c r="D81" s="143" t="s">
        <v>135</v>
      </c>
      <c r="E81" s="145">
        <v>312.5</v>
      </c>
      <c r="F81" s="145">
        <v>400</v>
      </c>
      <c r="G81" s="145">
        <v>700</v>
      </c>
      <c r="H81" s="145">
        <v>700</v>
      </c>
      <c r="I81" s="145">
        <v>700</v>
      </c>
    </row>
    <row r="82" spans="1:9" hidden="1" x14ac:dyDescent="0.25">
      <c r="A82" s="369">
        <v>3299</v>
      </c>
      <c r="B82" s="370"/>
      <c r="C82" s="371"/>
      <c r="D82" s="143" t="s">
        <v>74</v>
      </c>
      <c r="E82" s="145">
        <v>0</v>
      </c>
      <c r="F82" s="145">
        <v>500</v>
      </c>
      <c r="G82" s="145">
        <v>0</v>
      </c>
      <c r="H82" s="145">
        <v>0</v>
      </c>
      <c r="I82" s="145">
        <v>0</v>
      </c>
    </row>
    <row r="83" spans="1:9" ht="22.5" hidden="1" x14ac:dyDescent="0.25">
      <c r="A83" s="269">
        <v>36911</v>
      </c>
      <c r="B83" s="270"/>
      <c r="C83" s="271"/>
      <c r="D83" s="143" t="s">
        <v>304</v>
      </c>
      <c r="E83" s="144"/>
      <c r="F83" s="144">
        <v>980</v>
      </c>
      <c r="G83" s="144">
        <v>122</v>
      </c>
      <c r="H83" s="144">
        <v>122</v>
      </c>
      <c r="I83" s="144">
        <v>122</v>
      </c>
    </row>
    <row r="84" spans="1:9" x14ac:dyDescent="0.25">
      <c r="A84" s="372" t="s">
        <v>314</v>
      </c>
      <c r="B84" s="373"/>
      <c r="C84" s="374"/>
      <c r="D84" s="293" t="s">
        <v>315</v>
      </c>
      <c r="E84" s="133">
        <f t="shared" ref="E84:I89" si="16">E85</f>
        <v>0</v>
      </c>
      <c r="F84" s="133">
        <f t="shared" si="16"/>
        <v>0</v>
      </c>
      <c r="G84" s="133">
        <f t="shared" si="16"/>
        <v>1000</v>
      </c>
      <c r="H84" s="133">
        <f t="shared" si="16"/>
        <v>1000</v>
      </c>
      <c r="I84" s="133">
        <f t="shared" si="16"/>
        <v>1000</v>
      </c>
    </row>
    <row r="85" spans="1:9" x14ac:dyDescent="0.25">
      <c r="A85" s="360" t="s">
        <v>114</v>
      </c>
      <c r="B85" s="361"/>
      <c r="C85" s="362"/>
      <c r="D85" s="288" t="s">
        <v>115</v>
      </c>
      <c r="E85" s="137">
        <f t="shared" si="16"/>
        <v>0</v>
      </c>
      <c r="F85" s="137">
        <f t="shared" si="16"/>
        <v>0</v>
      </c>
      <c r="G85" s="137">
        <f t="shared" si="16"/>
        <v>1000</v>
      </c>
      <c r="H85" s="137">
        <f t="shared" si="16"/>
        <v>1000</v>
      </c>
      <c r="I85" s="137">
        <f t="shared" si="16"/>
        <v>1000</v>
      </c>
    </row>
    <row r="86" spans="1:9" x14ac:dyDescent="0.25">
      <c r="A86" s="363">
        <v>32</v>
      </c>
      <c r="B86" s="364"/>
      <c r="C86" s="365"/>
      <c r="D86" s="292" t="s">
        <v>33</v>
      </c>
      <c r="E86" s="144"/>
      <c r="F86" s="139">
        <f>F88</f>
        <v>0</v>
      </c>
      <c r="G86" s="139">
        <v>1000</v>
      </c>
      <c r="H86" s="139">
        <v>1000</v>
      </c>
      <c r="I86" s="139">
        <v>1000</v>
      </c>
    </row>
    <row r="87" spans="1:9" hidden="1" x14ac:dyDescent="0.25">
      <c r="A87" s="289">
        <v>321</v>
      </c>
      <c r="B87" s="290"/>
      <c r="C87" s="291"/>
      <c r="D87" s="292" t="s">
        <v>79</v>
      </c>
      <c r="E87" s="144"/>
      <c r="F87" s="139"/>
      <c r="G87" s="139">
        <v>500</v>
      </c>
      <c r="H87" s="139">
        <v>500</v>
      </c>
      <c r="I87" s="139">
        <v>500</v>
      </c>
    </row>
    <row r="88" spans="1:9" hidden="1" x14ac:dyDescent="0.25">
      <c r="A88" s="369">
        <v>3211</v>
      </c>
      <c r="B88" s="370"/>
      <c r="C88" s="371"/>
      <c r="D88" s="143" t="s">
        <v>204</v>
      </c>
      <c r="E88" s="144"/>
      <c r="F88" s="139">
        <f t="shared" si="16"/>
        <v>0</v>
      </c>
      <c r="G88" s="144">
        <v>500</v>
      </c>
      <c r="H88" s="144">
        <v>500</v>
      </c>
      <c r="I88" s="144">
        <v>500</v>
      </c>
    </row>
    <row r="89" spans="1:9" hidden="1" x14ac:dyDescent="0.25">
      <c r="A89" s="289">
        <v>329</v>
      </c>
      <c r="B89" s="290"/>
      <c r="C89" s="291"/>
      <c r="D89" s="143" t="s">
        <v>205</v>
      </c>
      <c r="E89" s="144"/>
      <c r="F89" s="139">
        <f t="shared" si="16"/>
        <v>0</v>
      </c>
      <c r="G89" s="139">
        <f t="shared" si="16"/>
        <v>500</v>
      </c>
      <c r="H89" s="139">
        <f t="shared" si="16"/>
        <v>500</v>
      </c>
      <c r="I89" s="139">
        <f t="shared" si="16"/>
        <v>500</v>
      </c>
    </row>
    <row r="90" spans="1:9" hidden="1" x14ac:dyDescent="0.25">
      <c r="A90" s="369">
        <v>3299</v>
      </c>
      <c r="B90" s="370"/>
      <c r="C90" s="371"/>
      <c r="D90" s="143" t="s">
        <v>74</v>
      </c>
      <c r="E90" s="144"/>
      <c r="F90" s="145">
        <v>0</v>
      </c>
      <c r="G90" s="145">
        <v>500</v>
      </c>
      <c r="H90" s="145">
        <v>500</v>
      </c>
      <c r="I90" s="145">
        <v>500</v>
      </c>
    </row>
    <row r="91" spans="1:9" ht="15" customHeight="1" x14ac:dyDescent="0.25">
      <c r="A91" s="372" t="s">
        <v>275</v>
      </c>
      <c r="B91" s="373"/>
      <c r="C91" s="374"/>
      <c r="D91" s="224" t="s">
        <v>276</v>
      </c>
      <c r="E91" s="133">
        <f t="shared" ref="E91:I95" si="17">E92</f>
        <v>100</v>
      </c>
      <c r="F91" s="133">
        <f t="shared" si="17"/>
        <v>0</v>
      </c>
      <c r="G91" s="133">
        <f t="shared" si="17"/>
        <v>0</v>
      </c>
      <c r="H91" s="133">
        <f t="shared" si="17"/>
        <v>0</v>
      </c>
      <c r="I91" s="133">
        <f t="shared" si="17"/>
        <v>0</v>
      </c>
    </row>
    <row r="92" spans="1:9" ht="15" customHeight="1" x14ac:dyDescent="0.25">
      <c r="A92" s="360" t="s">
        <v>114</v>
      </c>
      <c r="B92" s="361"/>
      <c r="C92" s="362"/>
      <c r="D92" s="225" t="s">
        <v>115</v>
      </c>
      <c r="E92" s="137">
        <f t="shared" si="17"/>
        <v>100</v>
      </c>
      <c r="F92" s="137">
        <f t="shared" si="17"/>
        <v>0</v>
      </c>
      <c r="G92" s="137">
        <f t="shared" si="17"/>
        <v>0</v>
      </c>
      <c r="H92" s="137">
        <f t="shared" si="17"/>
        <v>0</v>
      </c>
      <c r="I92" s="137">
        <f t="shared" si="17"/>
        <v>0</v>
      </c>
    </row>
    <row r="93" spans="1:9" x14ac:dyDescent="0.25">
      <c r="A93" s="366">
        <v>3</v>
      </c>
      <c r="B93" s="367"/>
      <c r="C93" s="368"/>
      <c r="D93" s="230" t="s">
        <v>20</v>
      </c>
      <c r="E93" s="139">
        <v>100</v>
      </c>
      <c r="F93" s="139">
        <f t="shared" si="17"/>
        <v>0</v>
      </c>
      <c r="G93" s="139">
        <f t="shared" si="17"/>
        <v>0</v>
      </c>
      <c r="H93" s="139">
        <f t="shared" si="17"/>
        <v>0</v>
      </c>
      <c r="I93" s="144">
        <v>0</v>
      </c>
    </row>
    <row r="94" spans="1:9" x14ac:dyDescent="0.25">
      <c r="A94" s="363">
        <v>32</v>
      </c>
      <c r="B94" s="364"/>
      <c r="C94" s="365"/>
      <c r="D94" s="230" t="s">
        <v>33</v>
      </c>
      <c r="E94" s="139">
        <f t="shared" si="17"/>
        <v>100</v>
      </c>
      <c r="F94" s="139">
        <f t="shared" si="17"/>
        <v>0</v>
      </c>
      <c r="G94" s="139">
        <f t="shared" si="17"/>
        <v>0</v>
      </c>
      <c r="H94" s="139">
        <f t="shared" si="17"/>
        <v>0</v>
      </c>
      <c r="I94" s="144">
        <v>0</v>
      </c>
    </row>
    <row r="95" spans="1:9" hidden="1" x14ac:dyDescent="0.25">
      <c r="A95" s="363">
        <v>323</v>
      </c>
      <c r="B95" s="364"/>
      <c r="C95" s="365"/>
      <c r="D95" s="230" t="s">
        <v>84</v>
      </c>
      <c r="E95" s="139">
        <f t="shared" si="17"/>
        <v>100</v>
      </c>
      <c r="F95" s="139">
        <f t="shared" si="17"/>
        <v>0</v>
      </c>
      <c r="G95" s="139">
        <f t="shared" si="17"/>
        <v>0</v>
      </c>
      <c r="H95" s="139">
        <f t="shared" si="17"/>
        <v>0</v>
      </c>
      <c r="I95" s="144">
        <v>0</v>
      </c>
    </row>
    <row r="96" spans="1:9" hidden="1" x14ac:dyDescent="0.25">
      <c r="A96" s="369">
        <v>3237</v>
      </c>
      <c r="B96" s="370"/>
      <c r="C96" s="371"/>
      <c r="D96" s="143" t="s">
        <v>85</v>
      </c>
      <c r="E96" s="145">
        <v>100</v>
      </c>
      <c r="F96" s="145">
        <v>0</v>
      </c>
      <c r="G96" s="145">
        <v>0</v>
      </c>
      <c r="H96" s="145">
        <v>0</v>
      </c>
      <c r="I96" s="144">
        <v>0</v>
      </c>
    </row>
    <row r="97" spans="1:9" s="44" customFormat="1" x14ac:dyDescent="0.25">
      <c r="A97" s="372" t="s">
        <v>136</v>
      </c>
      <c r="B97" s="373"/>
      <c r="C97" s="374"/>
      <c r="D97" s="128" t="s">
        <v>137</v>
      </c>
      <c r="E97" s="133">
        <v>531</v>
      </c>
      <c r="F97" s="133">
        <v>531</v>
      </c>
      <c r="G97" s="133">
        <f t="shared" ref="G97:I98" si="18">G98</f>
        <v>531</v>
      </c>
      <c r="H97" s="133">
        <f t="shared" si="18"/>
        <v>531</v>
      </c>
      <c r="I97" s="133">
        <f t="shared" si="18"/>
        <v>531</v>
      </c>
    </row>
    <row r="98" spans="1:9" s="44" customFormat="1" x14ac:dyDescent="0.25">
      <c r="A98" s="360" t="s">
        <v>114</v>
      </c>
      <c r="B98" s="361"/>
      <c r="C98" s="362"/>
      <c r="D98" s="136" t="s">
        <v>115</v>
      </c>
      <c r="E98" s="137">
        <v>531</v>
      </c>
      <c r="F98" s="137">
        <v>531</v>
      </c>
      <c r="G98" s="137">
        <f t="shared" si="18"/>
        <v>531</v>
      </c>
      <c r="H98" s="137">
        <f t="shared" si="18"/>
        <v>531</v>
      </c>
      <c r="I98" s="137">
        <f t="shared" si="18"/>
        <v>531</v>
      </c>
    </row>
    <row r="99" spans="1:9" s="44" customFormat="1" x14ac:dyDescent="0.25">
      <c r="A99" s="366">
        <v>3</v>
      </c>
      <c r="B99" s="367"/>
      <c r="C99" s="368"/>
      <c r="D99" s="138" t="s">
        <v>20</v>
      </c>
      <c r="E99" s="139">
        <v>531</v>
      </c>
      <c r="F99" s="139">
        <v>531</v>
      </c>
      <c r="G99" s="139">
        <v>531</v>
      </c>
      <c r="H99" s="139">
        <v>531</v>
      </c>
      <c r="I99" s="139">
        <v>531</v>
      </c>
    </row>
    <row r="100" spans="1:9" s="44" customFormat="1" x14ac:dyDescent="0.25">
      <c r="A100" s="363">
        <v>32</v>
      </c>
      <c r="B100" s="364"/>
      <c r="C100" s="365"/>
      <c r="D100" s="138" t="s">
        <v>33</v>
      </c>
      <c r="E100" s="139">
        <v>531</v>
      </c>
      <c r="F100" s="139">
        <v>531</v>
      </c>
      <c r="G100" s="139">
        <v>531</v>
      </c>
      <c r="H100" s="139">
        <v>531</v>
      </c>
      <c r="I100" s="139">
        <v>531</v>
      </c>
    </row>
    <row r="101" spans="1:9" s="44" customFormat="1" hidden="1" x14ac:dyDescent="0.25">
      <c r="A101" s="363">
        <v>323</v>
      </c>
      <c r="B101" s="364"/>
      <c r="C101" s="365"/>
      <c r="D101" s="138" t="s">
        <v>84</v>
      </c>
      <c r="E101" s="139">
        <v>0</v>
      </c>
      <c r="F101" s="139">
        <v>0</v>
      </c>
      <c r="G101" s="139">
        <v>531</v>
      </c>
      <c r="H101" s="139">
        <v>531</v>
      </c>
      <c r="I101" s="139">
        <v>531</v>
      </c>
    </row>
    <row r="102" spans="1:9" hidden="1" x14ac:dyDescent="0.25">
      <c r="A102" s="369">
        <v>3237</v>
      </c>
      <c r="B102" s="370"/>
      <c r="C102" s="371"/>
      <c r="D102" s="143" t="s">
        <v>85</v>
      </c>
      <c r="E102" s="145">
        <v>531</v>
      </c>
      <c r="F102" s="145">
        <v>531</v>
      </c>
      <c r="G102" s="145">
        <v>531</v>
      </c>
      <c r="H102" s="145">
        <v>531</v>
      </c>
      <c r="I102" s="145">
        <v>531</v>
      </c>
    </row>
    <row r="103" spans="1:9" s="44" customFormat="1" x14ac:dyDescent="0.25">
      <c r="A103" s="372" t="s">
        <v>141</v>
      </c>
      <c r="B103" s="373"/>
      <c r="C103" s="374"/>
      <c r="D103" s="128" t="s">
        <v>142</v>
      </c>
      <c r="E103" s="133"/>
      <c r="F103" s="133"/>
      <c r="G103" s="133">
        <f t="shared" ref="G103:I104" si="19">G104</f>
        <v>0</v>
      </c>
      <c r="H103" s="133">
        <f t="shared" si="19"/>
        <v>0</v>
      </c>
      <c r="I103" s="133">
        <f t="shared" si="19"/>
        <v>0</v>
      </c>
    </row>
    <row r="104" spans="1:9" s="44" customFormat="1" x14ac:dyDescent="0.25">
      <c r="A104" s="360" t="s">
        <v>114</v>
      </c>
      <c r="B104" s="361"/>
      <c r="C104" s="362"/>
      <c r="D104" s="136" t="s">
        <v>115</v>
      </c>
      <c r="E104" s="137"/>
      <c r="F104" s="137"/>
      <c r="G104" s="137">
        <f t="shared" si="19"/>
        <v>0</v>
      </c>
      <c r="H104" s="137">
        <f t="shared" si="19"/>
        <v>0</v>
      </c>
      <c r="I104" s="137">
        <f t="shared" si="19"/>
        <v>0</v>
      </c>
    </row>
    <row r="105" spans="1:9" s="44" customFormat="1" x14ac:dyDescent="0.25">
      <c r="A105" s="366">
        <v>3</v>
      </c>
      <c r="B105" s="367"/>
      <c r="C105" s="368"/>
      <c r="D105" s="190" t="s">
        <v>20</v>
      </c>
      <c r="E105" s="139"/>
      <c r="F105" s="139"/>
      <c r="G105" s="139">
        <f t="shared" ref="G105:I105" si="20">G106+G113</f>
        <v>0</v>
      </c>
      <c r="H105" s="139">
        <f t="shared" si="20"/>
        <v>0</v>
      </c>
      <c r="I105" s="139">
        <f t="shared" si="20"/>
        <v>0</v>
      </c>
    </row>
    <row r="106" spans="1:9" s="44" customFormat="1" x14ac:dyDescent="0.25">
      <c r="A106" s="363">
        <v>31</v>
      </c>
      <c r="B106" s="364"/>
      <c r="C106" s="365"/>
      <c r="D106" s="138" t="s">
        <v>21</v>
      </c>
      <c r="E106" s="139"/>
      <c r="F106" s="139"/>
      <c r="G106" s="139">
        <f t="shared" ref="G106:I106" si="21">G107+G109+G111</f>
        <v>0</v>
      </c>
      <c r="H106" s="139">
        <f t="shared" si="21"/>
        <v>0</v>
      </c>
      <c r="I106" s="139">
        <f t="shared" si="21"/>
        <v>0</v>
      </c>
    </row>
    <row r="107" spans="1:9" s="44" customFormat="1" hidden="1" x14ac:dyDescent="0.25">
      <c r="A107" s="363">
        <v>311</v>
      </c>
      <c r="B107" s="364"/>
      <c r="C107" s="365"/>
      <c r="D107" s="138" t="s">
        <v>138</v>
      </c>
      <c r="E107" s="139"/>
      <c r="F107" s="139"/>
      <c r="G107" s="139">
        <f t="shared" ref="G107:I107" si="22">G108</f>
        <v>0</v>
      </c>
      <c r="H107" s="139">
        <f t="shared" si="22"/>
        <v>0</v>
      </c>
      <c r="I107" s="139">
        <f t="shared" si="22"/>
        <v>0</v>
      </c>
    </row>
    <row r="108" spans="1:9" hidden="1" x14ac:dyDescent="0.25">
      <c r="A108" s="369">
        <v>3111</v>
      </c>
      <c r="B108" s="370"/>
      <c r="C108" s="371"/>
      <c r="D108" s="143" t="s">
        <v>65</v>
      </c>
      <c r="E108" s="144"/>
      <c r="F108" s="144"/>
      <c r="G108" s="144"/>
      <c r="H108" s="144"/>
      <c r="I108" s="144"/>
    </row>
    <row r="109" spans="1:9" s="44" customFormat="1" hidden="1" x14ac:dyDescent="0.25">
      <c r="A109" s="363">
        <v>312</v>
      </c>
      <c r="B109" s="364"/>
      <c r="C109" s="365"/>
      <c r="D109" s="138" t="s">
        <v>66</v>
      </c>
      <c r="E109" s="139"/>
      <c r="F109" s="139"/>
      <c r="G109" s="139">
        <f t="shared" ref="G109:I109" si="23">G110</f>
        <v>0</v>
      </c>
      <c r="H109" s="139">
        <f t="shared" si="23"/>
        <v>0</v>
      </c>
      <c r="I109" s="139">
        <f t="shared" si="23"/>
        <v>0</v>
      </c>
    </row>
    <row r="110" spans="1:9" hidden="1" x14ac:dyDescent="0.25">
      <c r="A110" s="369">
        <v>3121</v>
      </c>
      <c r="B110" s="370"/>
      <c r="C110" s="371"/>
      <c r="D110" s="143" t="s">
        <v>66</v>
      </c>
      <c r="E110" s="144"/>
      <c r="F110" s="144"/>
      <c r="G110" s="144"/>
      <c r="H110" s="144"/>
      <c r="I110" s="144"/>
    </row>
    <row r="111" spans="1:9" s="44" customFormat="1" hidden="1" x14ac:dyDescent="0.25">
      <c r="A111" s="363">
        <v>313</v>
      </c>
      <c r="B111" s="364"/>
      <c r="C111" s="365"/>
      <c r="D111" s="138" t="s">
        <v>67</v>
      </c>
      <c r="E111" s="139"/>
      <c r="F111" s="139"/>
      <c r="G111" s="139">
        <f t="shared" ref="G111:I111" si="24">G112</f>
        <v>0</v>
      </c>
      <c r="H111" s="139">
        <f t="shared" si="24"/>
        <v>0</v>
      </c>
      <c r="I111" s="139">
        <f t="shared" si="24"/>
        <v>0</v>
      </c>
    </row>
    <row r="112" spans="1:9" ht="22.5" hidden="1" x14ac:dyDescent="0.25">
      <c r="A112" s="369">
        <v>3132</v>
      </c>
      <c r="B112" s="370"/>
      <c r="C112" s="371"/>
      <c r="D112" s="143" t="s">
        <v>68</v>
      </c>
      <c r="E112" s="144"/>
      <c r="F112" s="144"/>
      <c r="G112" s="144"/>
      <c r="H112" s="144"/>
      <c r="I112" s="144"/>
    </row>
    <row r="113" spans="1:9" s="44" customFormat="1" x14ac:dyDescent="0.25">
      <c r="A113" s="363">
        <v>32</v>
      </c>
      <c r="B113" s="364"/>
      <c r="C113" s="365"/>
      <c r="D113" s="138" t="s">
        <v>139</v>
      </c>
      <c r="E113" s="139"/>
      <c r="F113" s="139"/>
      <c r="G113" s="139">
        <f t="shared" ref="G113:I113" si="25">G114</f>
        <v>0</v>
      </c>
      <c r="H113" s="139">
        <f t="shared" si="25"/>
        <v>0</v>
      </c>
      <c r="I113" s="139">
        <f t="shared" si="25"/>
        <v>0</v>
      </c>
    </row>
    <row r="114" spans="1:9" s="44" customFormat="1" hidden="1" x14ac:dyDescent="0.25">
      <c r="A114" s="363">
        <v>321</v>
      </c>
      <c r="B114" s="364"/>
      <c r="C114" s="365"/>
      <c r="D114" s="138" t="s">
        <v>69</v>
      </c>
      <c r="E114" s="139"/>
      <c r="F114" s="139"/>
      <c r="G114" s="139">
        <f t="shared" ref="G114:I114" si="26">G115+G116</f>
        <v>0</v>
      </c>
      <c r="H114" s="139">
        <f t="shared" si="26"/>
        <v>0</v>
      </c>
      <c r="I114" s="139">
        <f t="shared" si="26"/>
        <v>0</v>
      </c>
    </row>
    <row r="115" spans="1:9" hidden="1" x14ac:dyDescent="0.25">
      <c r="A115" s="369">
        <v>3211</v>
      </c>
      <c r="B115" s="370"/>
      <c r="C115" s="371"/>
      <c r="D115" s="143" t="s">
        <v>79</v>
      </c>
      <c r="E115" s="144"/>
      <c r="F115" s="144"/>
      <c r="G115" s="144"/>
      <c r="H115" s="144"/>
      <c r="I115" s="144"/>
    </row>
    <row r="116" spans="1:9" ht="22.5" hidden="1" x14ac:dyDescent="0.25">
      <c r="A116" s="369">
        <v>3212</v>
      </c>
      <c r="B116" s="370"/>
      <c r="C116" s="371"/>
      <c r="D116" s="143" t="s">
        <v>140</v>
      </c>
      <c r="E116" s="144"/>
      <c r="F116" s="144"/>
      <c r="G116" s="144"/>
      <c r="H116" s="144"/>
      <c r="I116" s="144"/>
    </row>
    <row r="117" spans="1:9" s="44" customFormat="1" x14ac:dyDescent="0.25">
      <c r="A117" s="372" t="s">
        <v>247</v>
      </c>
      <c r="B117" s="373"/>
      <c r="C117" s="374"/>
      <c r="D117" s="128" t="s">
        <v>234</v>
      </c>
      <c r="E117" s="133">
        <f t="shared" ref="E117:E118" si="27">E118</f>
        <v>11996.240000000002</v>
      </c>
      <c r="F117" s="133">
        <v>8660</v>
      </c>
      <c r="G117" s="133">
        <v>0</v>
      </c>
      <c r="H117" s="133">
        <f t="shared" ref="H117:I118" si="28">H118</f>
        <v>0</v>
      </c>
      <c r="I117" s="133">
        <f t="shared" si="28"/>
        <v>0</v>
      </c>
    </row>
    <row r="118" spans="1:9" s="44" customFormat="1" x14ac:dyDescent="0.25">
      <c r="A118" s="375" t="s">
        <v>114</v>
      </c>
      <c r="B118" s="376"/>
      <c r="C118" s="377"/>
      <c r="D118" s="136" t="s">
        <v>115</v>
      </c>
      <c r="E118" s="137">
        <f t="shared" si="27"/>
        <v>11996.240000000002</v>
      </c>
      <c r="F118" s="137">
        <v>8660</v>
      </c>
      <c r="G118" s="137">
        <v>0</v>
      </c>
      <c r="H118" s="137">
        <f t="shared" si="28"/>
        <v>0</v>
      </c>
      <c r="I118" s="137">
        <f t="shared" si="28"/>
        <v>0</v>
      </c>
    </row>
    <row r="119" spans="1:9" s="44" customFormat="1" x14ac:dyDescent="0.25">
      <c r="A119" s="366">
        <v>3</v>
      </c>
      <c r="B119" s="367"/>
      <c r="C119" s="368"/>
      <c r="D119" s="138" t="s">
        <v>20</v>
      </c>
      <c r="E119" s="139">
        <f t="shared" ref="E119" si="29">E120+E127</f>
        <v>11996.240000000002</v>
      </c>
      <c r="F119" s="139">
        <v>7700</v>
      </c>
      <c r="G119" s="139">
        <v>0</v>
      </c>
      <c r="H119" s="139">
        <f t="shared" ref="H119:I119" si="30">H120+H127</f>
        <v>0</v>
      </c>
      <c r="I119" s="139">
        <f t="shared" si="30"/>
        <v>0</v>
      </c>
    </row>
    <row r="120" spans="1:9" s="44" customFormat="1" x14ac:dyDescent="0.25">
      <c r="A120" s="363">
        <v>31</v>
      </c>
      <c r="B120" s="364"/>
      <c r="C120" s="365"/>
      <c r="D120" s="138" t="s">
        <v>21</v>
      </c>
      <c r="E120" s="139">
        <f t="shared" ref="E120" si="31">E121+E123+E125</f>
        <v>11252.240000000002</v>
      </c>
      <c r="F120" s="139">
        <v>5900</v>
      </c>
      <c r="G120" s="139">
        <v>0</v>
      </c>
      <c r="H120" s="139">
        <f t="shared" ref="H120:I120" si="32">H121+H123+H125</f>
        <v>0</v>
      </c>
      <c r="I120" s="139">
        <f t="shared" si="32"/>
        <v>0</v>
      </c>
    </row>
    <row r="121" spans="1:9" s="44" customFormat="1" hidden="1" x14ac:dyDescent="0.25">
      <c r="A121" s="363">
        <v>311</v>
      </c>
      <c r="B121" s="364"/>
      <c r="C121" s="365"/>
      <c r="D121" s="138" t="s">
        <v>138</v>
      </c>
      <c r="E121" s="139">
        <f t="shared" ref="E121" si="33">E122</f>
        <v>8727.7000000000007</v>
      </c>
      <c r="F121" s="144">
        <v>5900</v>
      </c>
      <c r="G121" s="139">
        <v>0</v>
      </c>
      <c r="H121" s="139">
        <f t="shared" ref="H121:I121" si="34">H122</f>
        <v>0</v>
      </c>
      <c r="I121" s="139">
        <f t="shared" si="34"/>
        <v>0</v>
      </c>
    </row>
    <row r="122" spans="1:9" hidden="1" x14ac:dyDescent="0.25">
      <c r="A122" s="369">
        <v>3111</v>
      </c>
      <c r="B122" s="370"/>
      <c r="C122" s="371"/>
      <c r="D122" s="143" t="s">
        <v>65</v>
      </c>
      <c r="E122" s="144">
        <v>8727.7000000000007</v>
      </c>
      <c r="F122" s="139">
        <f t="shared" ref="F122" si="35">F123</f>
        <v>600</v>
      </c>
      <c r="G122" s="144">
        <v>0</v>
      </c>
      <c r="H122" s="144"/>
      <c r="I122" s="144"/>
    </row>
    <row r="123" spans="1:9" s="44" customFormat="1" hidden="1" x14ac:dyDescent="0.25">
      <c r="A123" s="363">
        <v>312</v>
      </c>
      <c r="B123" s="364"/>
      <c r="C123" s="365"/>
      <c r="D123" s="138" t="s">
        <v>66</v>
      </c>
      <c r="E123" s="139">
        <f t="shared" ref="E123" si="36">E124</f>
        <v>800</v>
      </c>
      <c r="F123" s="144">
        <v>600</v>
      </c>
      <c r="G123" s="139">
        <v>0</v>
      </c>
      <c r="H123" s="139">
        <f t="shared" ref="H123:I123" si="37">H124</f>
        <v>0</v>
      </c>
      <c r="I123" s="139">
        <f t="shared" si="37"/>
        <v>0</v>
      </c>
    </row>
    <row r="124" spans="1:9" hidden="1" x14ac:dyDescent="0.25">
      <c r="A124" s="369">
        <v>3121</v>
      </c>
      <c r="B124" s="370"/>
      <c r="C124" s="371"/>
      <c r="D124" s="143" t="s">
        <v>66</v>
      </c>
      <c r="E124" s="144">
        <v>800</v>
      </c>
      <c r="F124" s="139">
        <v>1200</v>
      </c>
      <c r="G124" s="144">
        <v>0</v>
      </c>
      <c r="H124" s="144"/>
      <c r="I124" s="144"/>
    </row>
    <row r="125" spans="1:9" s="44" customFormat="1" hidden="1" x14ac:dyDescent="0.25">
      <c r="A125" s="363">
        <v>313</v>
      </c>
      <c r="B125" s="364"/>
      <c r="C125" s="365"/>
      <c r="D125" s="138" t="s">
        <v>67</v>
      </c>
      <c r="E125" s="139">
        <f t="shared" ref="E125" si="38">E126</f>
        <v>1724.54</v>
      </c>
      <c r="F125" s="144">
        <v>1200</v>
      </c>
      <c r="G125" s="139">
        <v>0</v>
      </c>
      <c r="H125" s="139">
        <f t="shared" ref="H125:I125" si="39">H126</f>
        <v>0</v>
      </c>
      <c r="I125" s="139">
        <f t="shared" si="39"/>
        <v>0</v>
      </c>
    </row>
    <row r="126" spans="1:9" ht="22.5" hidden="1" x14ac:dyDescent="0.25">
      <c r="A126" s="369">
        <v>3132</v>
      </c>
      <c r="B126" s="370"/>
      <c r="C126" s="371"/>
      <c r="D126" s="143" t="s">
        <v>68</v>
      </c>
      <c r="E126" s="144">
        <v>1724.54</v>
      </c>
      <c r="F126" s="139">
        <v>960</v>
      </c>
      <c r="G126" s="144">
        <v>0</v>
      </c>
      <c r="H126" s="144"/>
      <c r="I126" s="144"/>
    </row>
    <row r="127" spans="1:9" s="44" customFormat="1" x14ac:dyDescent="0.25">
      <c r="A127" s="363">
        <v>32</v>
      </c>
      <c r="B127" s="364"/>
      <c r="C127" s="365"/>
      <c r="D127" s="138" t="s">
        <v>139</v>
      </c>
      <c r="E127" s="139">
        <f t="shared" ref="E127" si="40">E128</f>
        <v>744</v>
      </c>
      <c r="F127" s="139">
        <v>960</v>
      </c>
      <c r="G127" s="139">
        <v>0</v>
      </c>
      <c r="H127" s="139">
        <f t="shared" ref="H127:I127" si="41">H128</f>
        <v>0</v>
      </c>
      <c r="I127" s="139">
        <f t="shared" si="41"/>
        <v>0</v>
      </c>
    </row>
    <row r="128" spans="1:9" s="44" customFormat="1" hidden="1" x14ac:dyDescent="0.25">
      <c r="A128" s="363">
        <v>321</v>
      </c>
      <c r="B128" s="364"/>
      <c r="C128" s="365"/>
      <c r="D128" s="138" t="s">
        <v>69</v>
      </c>
      <c r="E128" s="139">
        <f t="shared" ref="E128" si="42">E129+E130</f>
        <v>744</v>
      </c>
      <c r="F128" s="144">
        <v>60</v>
      </c>
      <c r="G128" s="139">
        <v>0</v>
      </c>
      <c r="H128" s="139">
        <f t="shared" ref="H128:I128" si="43">H129+H130</f>
        <v>0</v>
      </c>
      <c r="I128" s="139">
        <f t="shared" si="43"/>
        <v>0</v>
      </c>
    </row>
    <row r="129" spans="1:9" hidden="1" x14ac:dyDescent="0.25">
      <c r="A129" s="369">
        <v>3211</v>
      </c>
      <c r="B129" s="370"/>
      <c r="C129" s="371"/>
      <c r="D129" s="143" t="s">
        <v>79</v>
      </c>
      <c r="E129" s="144"/>
      <c r="F129" s="144">
        <v>900</v>
      </c>
      <c r="G129" s="144">
        <v>0</v>
      </c>
      <c r="H129" s="144"/>
      <c r="I129" s="144"/>
    </row>
    <row r="130" spans="1:9" ht="22.5" hidden="1" x14ac:dyDescent="0.25">
      <c r="A130" s="369">
        <v>3212</v>
      </c>
      <c r="B130" s="370"/>
      <c r="C130" s="371"/>
      <c r="D130" s="143" t="s">
        <v>140</v>
      </c>
      <c r="E130" s="144">
        <v>744</v>
      </c>
      <c r="F130" s="144"/>
      <c r="G130" s="144">
        <v>0</v>
      </c>
      <c r="H130" s="144"/>
      <c r="I130" s="144"/>
    </row>
    <row r="131" spans="1:9" x14ac:dyDescent="0.25">
      <c r="A131" s="372" t="s">
        <v>247</v>
      </c>
      <c r="B131" s="373"/>
      <c r="C131" s="374"/>
      <c r="D131" s="233" t="s">
        <v>234</v>
      </c>
      <c r="E131" s="133">
        <v>7083.56</v>
      </c>
      <c r="F131" s="133">
        <v>6240</v>
      </c>
      <c r="G131" s="133">
        <v>0</v>
      </c>
      <c r="H131" s="133">
        <v>0</v>
      </c>
      <c r="I131" s="133">
        <v>0</v>
      </c>
    </row>
    <row r="132" spans="1:9" x14ac:dyDescent="0.25">
      <c r="A132" s="360" t="s">
        <v>114</v>
      </c>
      <c r="B132" s="361"/>
      <c r="C132" s="362"/>
      <c r="D132" s="234" t="s">
        <v>115</v>
      </c>
      <c r="E132" s="137">
        <f t="shared" ref="E132" si="44">E133</f>
        <v>7083.56</v>
      </c>
      <c r="F132" s="137">
        <v>6240</v>
      </c>
      <c r="G132" s="137">
        <v>0</v>
      </c>
      <c r="H132" s="137">
        <v>0</v>
      </c>
      <c r="I132" s="137">
        <v>0</v>
      </c>
    </row>
    <row r="133" spans="1:9" x14ac:dyDescent="0.25">
      <c r="A133" s="366">
        <v>3</v>
      </c>
      <c r="B133" s="367"/>
      <c r="C133" s="368"/>
      <c r="D133" s="235" t="s">
        <v>20</v>
      </c>
      <c r="E133" s="139">
        <f t="shared" ref="E133" si="45">E134+E141</f>
        <v>7083.56</v>
      </c>
      <c r="F133" s="139">
        <v>6240</v>
      </c>
      <c r="G133" s="139">
        <v>0</v>
      </c>
      <c r="H133" s="139">
        <v>0</v>
      </c>
      <c r="I133" s="139">
        <v>0</v>
      </c>
    </row>
    <row r="134" spans="1:9" x14ac:dyDescent="0.25">
      <c r="A134" s="363">
        <v>31</v>
      </c>
      <c r="B134" s="364"/>
      <c r="C134" s="365"/>
      <c r="D134" s="235" t="s">
        <v>21</v>
      </c>
      <c r="E134" s="139">
        <f t="shared" ref="E134" si="46">E135+E137+E139</f>
        <v>6619.56</v>
      </c>
      <c r="F134" s="139">
        <v>5680</v>
      </c>
      <c r="G134" s="139">
        <v>0</v>
      </c>
      <c r="H134" s="139">
        <v>0</v>
      </c>
      <c r="I134" s="139">
        <v>0</v>
      </c>
    </row>
    <row r="135" spans="1:9" hidden="1" x14ac:dyDescent="0.25">
      <c r="A135" s="363">
        <v>311</v>
      </c>
      <c r="B135" s="364"/>
      <c r="C135" s="365"/>
      <c r="D135" s="235" t="s">
        <v>138</v>
      </c>
      <c r="E135" s="139">
        <f t="shared" ref="E135" si="47">E136</f>
        <v>5557.3</v>
      </c>
      <c r="F135" s="139">
        <v>4200</v>
      </c>
      <c r="G135" s="139">
        <v>0</v>
      </c>
      <c r="H135" s="139">
        <v>0</v>
      </c>
      <c r="I135" s="139">
        <v>0</v>
      </c>
    </row>
    <row r="136" spans="1:9" hidden="1" x14ac:dyDescent="0.25">
      <c r="A136" s="369">
        <v>3111</v>
      </c>
      <c r="B136" s="370"/>
      <c r="C136" s="371"/>
      <c r="D136" s="143" t="s">
        <v>65</v>
      </c>
      <c r="E136" s="144">
        <v>5557.3</v>
      </c>
      <c r="F136" s="144">
        <v>4200</v>
      </c>
      <c r="G136" s="144">
        <v>0</v>
      </c>
      <c r="H136" s="144">
        <v>0</v>
      </c>
      <c r="I136" s="144">
        <v>0</v>
      </c>
    </row>
    <row r="137" spans="1:9" hidden="1" x14ac:dyDescent="0.25">
      <c r="A137" s="363">
        <v>312</v>
      </c>
      <c r="B137" s="364"/>
      <c r="C137" s="365"/>
      <c r="D137" s="235" t="s">
        <v>66</v>
      </c>
      <c r="E137" s="139">
        <f t="shared" ref="E137:F137" si="48">E138</f>
        <v>200</v>
      </c>
      <c r="F137" s="139">
        <f t="shared" si="48"/>
        <v>600</v>
      </c>
      <c r="G137" s="139">
        <v>0</v>
      </c>
      <c r="H137" s="139">
        <v>0</v>
      </c>
      <c r="I137" s="139">
        <v>0</v>
      </c>
    </row>
    <row r="138" spans="1:9" hidden="1" x14ac:dyDescent="0.25">
      <c r="A138" s="369">
        <v>3121</v>
      </c>
      <c r="B138" s="370"/>
      <c r="C138" s="371"/>
      <c r="D138" s="143" t="s">
        <v>66</v>
      </c>
      <c r="E138" s="144">
        <v>200</v>
      </c>
      <c r="F138" s="144">
        <v>600</v>
      </c>
      <c r="G138" s="144">
        <v>0</v>
      </c>
      <c r="H138" s="144">
        <v>0</v>
      </c>
      <c r="I138" s="144">
        <v>0</v>
      </c>
    </row>
    <row r="139" spans="1:9" hidden="1" x14ac:dyDescent="0.25">
      <c r="A139" s="363">
        <v>313</v>
      </c>
      <c r="B139" s="364"/>
      <c r="C139" s="365"/>
      <c r="D139" s="235" t="s">
        <v>67</v>
      </c>
      <c r="E139" s="139">
        <f t="shared" ref="E139" si="49">E140</f>
        <v>862.26</v>
      </c>
      <c r="F139" s="139">
        <v>880</v>
      </c>
      <c r="G139" s="139">
        <v>0</v>
      </c>
      <c r="H139" s="139">
        <v>0</v>
      </c>
      <c r="I139" s="139">
        <v>0</v>
      </c>
    </row>
    <row r="140" spans="1:9" ht="22.5" hidden="1" x14ac:dyDescent="0.25">
      <c r="A140" s="369">
        <v>3132</v>
      </c>
      <c r="B140" s="370"/>
      <c r="C140" s="371"/>
      <c r="D140" s="143" t="s">
        <v>68</v>
      </c>
      <c r="E140" s="144">
        <v>862.26</v>
      </c>
      <c r="F140" s="144">
        <v>880</v>
      </c>
      <c r="G140" s="144">
        <v>0</v>
      </c>
      <c r="H140" s="144">
        <v>0</v>
      </c>
      <c r="I140" s="144">
        <v>0</v>
      </c>
    </row>
    <row r="141" spans="1:9" x14ac:dyDescent="0.25">
      <c r="A141" s="363">
        <v>32</v>
      </c>
      <c r="B141" s="364"/>
      <c r="C141" s="365"/>
      <c r="D141" s="235" t="s">
        <v>139</v>
      </c>
      <c r="E141" s="139">
        <f t="shared" ref="E141" si="50">E142</f>
        <v>464</v>
      </c>
      <c r="F141" s="139">
        <v>560</v>
      </c>
      <c r="G141" s="139">
        <v>0</v>
      </c>
      <c r="H141" s="139">
        <v>0</v>
      </c>
      <c r="I141" s="139">
        <v>0</v>
      </c>
    </row>
    <row r="142" spans="1:9" hidden="1" x14ac:dyDescent="0.25">
      <c r="A142" s="363">
        <v>321</v>
      </c>
      <c r="B142" s="364"/>
      <c r="C142" s="365"/>
      <c r="D142" s="235" t="s">
        <v>69</v>
      </c>
      <c r="E142" s="139">
        <f t="shared" ref="E142" si="51">E143+E144</f>
        <v>464</v>
      </c>
      <c r="F142" s="139">
        <v>560</v>
      </c>
      <c r="G142" s="139">
        <v>0</v>
      </c>
      <c r="H142" s="139">
        <v>0</v>
      </c>
      <c r="I142" s="139">
        <v>0</v>
      </c>
    </row>
    <row r="143" spans="1:9" ht="18.75" hidden="1" customHeight="1" x14ac:dyDescent="0.25">
      <c r="A143" s="369">
        <v>3211</v>
      </c>
      <c r="B143" s="370"/>
      <c r="C143" s="371"/>
      <c r="D143" s="143" t="s">
        <v>79</v>
      </c>
      <c r="E143" s="144">
        <v>0</v>
      </c>
      <c r="F143" s="144">
        <v>60</v>
      </c>
      <c r="G143" s="144">
        <v>0</v>
      </c>
      <c r="H143" s="144">
        <v>0</v>
      </c>
      <c r="I143" s="144">
        <v>0</v>
      </c>
    </row>
    <row r="144" spans="1:9" ht="22.5" hidden="1" x14ac:dyDescent="0.25">
      <c r="A144" s="369">
        <v>3212</v>
      </c>
      <c r="B144" s="370"/>
      <c r="C144" s="371"/>
      <c r="D144" s="143" t="s">
        <v>140</v>
      </c>
      <c r="E144" s="144">
        <v>464</v>
      </c>
      <c r="F144" s="144">
        <v>500</v>
      </c>
      <c r="G144" s="144">
        <v>0</v>
      </c>
      <c r="H144" s="144">
        <v>0</v>
      </c>
      <c r="I144" s="144">
        <v>0</v>
      </c>
    </row>
    <row r="145" spans="1:9" s="44" customFormat="1" ht="25.5" customHeight="1" x14ac:dyDescent="0.25">
      <c r="A145" s="372" t="s">
        <v>247</v>
      </c>
      <c r="B145" s="373"/>
      <c r="C145" s="374"/>
      <c r="D145" s="128" t="s">
        <v>234</v>
      </c>
      <c r="E145" s="133">
        <f t="shared" ref="E145:F146" si="52">E146</f>
        <v>0</v>
      </c>
      <c r="F145" s="133">
        <f t="shared" si="52"/>
        <v>0</v>
      </c>
      <c r="G145" s="133">
        <v>35800</v>
      </c>
      <c r="H145" s="133">
        <v>35800</v>
      </c>
      <c r="I145" s="133">
        <v>35800</v>
      </c>
    </row>
    <row r="146" spans="1:9" s="44" customFormat="1" x14ac:dyDescent="0.25">
      <c r="A146" s="360" t="s">
        <v>331</v>
      </c>
      <c r="B146" s="361"/>
      <c r="C146" s="362"/>
      <c r="D146" s="136" t="s">
        <v>115</v>
      </c>
      <c r="E146" s="137">
        <f t="shared" si="52"/>
        <v>0</v>
      </c>
      <c r="F146" s="137">
        <f t="shared" si="52"/>
        <v>0</v>
      </c>
      <c r="G146" s="137">
        <v>9320</v>
      </c>
      <c r="H146" s="137">
        <v>9320</v>
      </c>
      <c r="I146" s="137">
        <v>9320</v>
      </c>
    </row>
    <row r="147" spans="1:9" s="44" customFormat="1" x14ac:dyDescent="0.25">
      <c r="A147" s="366">
        <v>3</v>
      </c>
      <c r="B147" s="367"/>
      <c r="C147" s="368"/>
      <c r="D147" s="138" t="s">
        <v>20</v>
      </c>
      <c r="E147" s="139">
        <f t="shared" ref="E147" si="53">E148+E155</f>
        <v>0</v>
      </c>
      <c r="F147" s="139">
        <v>0</v>
      </c>
      <c r="G147" s="139">
        <v>9320</v>
      </c>
      <c r="H147" s="139">
        <v>9320</v>
      </c>
      <c r="I147" s="139">
        <v>9320</v>
      </c>
    </row>
    <row r="148" spans="1:9" s="44" customFormat="1" x14ac:dyDescent="0.25">
      <c r="A148" s="363">
        <v>31</v>
      </c>
      <c r="B148" s="364"/>
      <c r="C148" s="365"/>
      <c r="D148" s="138" t="s">
        <v>21</v>
      </c>
      <c r="E148" s="139">
        <f t="shared" ref="E148" si="54">E149+E151+E153</f>
        <v>0</v>
      </c>
      <c r="F148" s="139">
        <v>0</v>
      </c>
      <c r="G148" s="139">
        <v>8840</v>
      </c>
      <c r="H148" s="139">
        <v>8840</v>
      </c>
      <c r="I148" s="139">
        <v>8840</v>
      </c>
    </row>
    <row r="149" spans="1:9" s="44" customFormat="1" hidden="1" x14ac:dyDescent="0.25">
      <c r="A149" s="363">
        <v>311</v>
      </c>
      <c r="B149" s="364"/>
      <c r="C149" s="365"/>
      <c r="D149" s="138" t="s">
        <v>138</v>
      </c>
      <c r="E149" s="139">
        <f t="shared" ref="E149" si="55">E150</f>
        <v>0</v>
      </c>
      <c r="F149" s="139">
        <v>0</v>
      </c>
      <c r="G149" s="139">
        <v>7180</v>
      </c>
      <c r="H149" s="139">
        <v>7180</v>
      </c>
      <c r="I149" s="139">
        <v>7180</v>
      </c>
    </row>
    <row r="150" spans="1:9" hidden="1" x14ac:dyDescent="0.25">
      <c r="A150" s="369">
        <v>3111</v>
      </c>
      <c r="B150" s="370"/>
      <c r="C150" s="371"/>
      <c r="D150" s="143" t="s">
        <v>65</v>
      </c>
      <c r="E150" s="144">
        <v>0</v>
      </c>
      <c r="F150" s="144">
        <v>0</v>
      </c>
      <c r="G150" s="144">
        <v>7180</v>
      </c>
      <c r="H150" s="144">
        <v>7180</v>
      </c>
      <c r="I150" s="144">
        <v>7180</v>
      </c>
    </row>
    <row r="151" spans="1:9" s="44" customFormat="1" hidden="1" x14ac:dyDescent="0.25">
      <c r="A151" s="363">
        <v>312</v>
      </c>
      <c r="B151" s="364"/>
      <c r="C151" s="365"/>
      <c r="D151" s="138" t="s">
        <v>66</v>
      </c>
      <c r="E151" s="139">
        <f t="shared" ref="E151:I151" si="56">E152</f>
        <v>0</v>
      </c>
      <c r="F151" s="139">
        <v>0</v>
      </c>
      <c r="G151" s="139">
        <f t="shared" si="56"/>
        <v>470</v>
      </c>
      <c r="H151" s="139">
        <f t="shared" si="56"/>
        <v>470</v>
      </c>
      <c r="I151" s="139">
        <f t="shared" si="56"/>
        <v>470</v>
      </c>
    </row>
    <row r="152" spans="1:9" hidden="1" x14ac:dyDescent="0.25">
      <c r="A152" s="369">
        <v>3121</v>
      </c>
      <c r="B152" s="370"/>
      <c r="C152" s="371"/>
      <c r="D152" s="143" t="s">
        <v>66</v>
      </c>
      <c r="E152" s="144">
        <v>0</v>
      </c>
      <c r="F152" s="144">
        <v>0</v>
      </c>
      <c r="G152" s="144">
        <v>470</v>
      </c>
      <c r="H152" s="144">
        <v>470</v>
      </c>
      <c r="I152" s="144">
        <v>470</v>
      </c>
    </row>
    <row r="153" spans="1:9" s="44" customFormat="1" hidden="1" x14ac:dyDescent="0.25">
      <c r="A153" s="363">
        <v>313</v>
      </c>
      <c r="B153" s="364"/>
      <c r="C153" s="365"/>
      <c r="D153" s="138" t="s">
        <v>67</v>
      </c>
      <c r="E153" s="139">
        <f t="shared" ref="E153" si="57">E154</f>
        <v>0</v>
      </c>
      <c r="F153" s="139">
        <v>0</v>
      </c>
      <c r="G153" s="139">
        <v>1190</v>
      </c>
      <c r="H153" s="139">
        <v>1190</v>
      </c>
      <c r="I153" s="139">
        <v>1190</v>
      </c>
    </row>
    <row r="154" spans="1:9" ht="22.5" hidden="1" x14ac:dyDescent="0.25">
      <c r="A154" s="369">
        <v>3132</v>
      </c>
      <c r="B154" s="370"/>
      <c r="C154" s="371"/>
      <c r="D154" s="143" t="s">
        <v>68</v>
      </c>
      <c r="E154" s="144">
        <v>0</v>
      </c>
      <c r="F154" s="144">
        <v>0</v>
      </c>
      <c r="G154" s="144">
        <v>1190</v>
      </c>
      <c r="H154" s="144">
        <v>1190</v>
      </c>
      <c r="I154" s="144">
        <v>1190</v>
      </c>
    </row>
    <row r="155" spans="1:9" s="44" customFormat="1" x14ac:dyDescent="0.25">
      <c r="A155" s="363">
        <v>32</v>
      </c>
      <c r="B155" s="364"/>
      <c r="C155" s="365"/>
      <c r="D155" s="138" t="s">
        <v>139</v>
      </c>
      <c r="E155" s="139">
        <f t="shared" ref="E155:F155" si="58">E156</f>
        <v>0</v>
      </c>
      <c r="F155" s="139">
        <f t="shared" si="58"/>
        <v>0</v>
      </c>
      <c r="G155" s="139">
        <v>480</v>
      </c>
      <c r="H155" s="139">
        <v>480</v>
      </c>
      <c r="I155" s="139">
        <v>480</v>
      </c>
    </row>
    <row r="156" spans="1:9" s="44" customFormat="1" hidden="1" x14ac:dyDescent="0.25">
      <c r="A156" s="363">
        <v>321</v>
      </c>
      <c r="B156" s="364"/>
      <c r="C156" s="365"/>
      <c r="D156" s="138" t="s">
        <v>69</v>
      </c>
      <c r="E156" s="139">
        <f t="shared" ref="E156" si="59">E157+E158</f>
        <v>0</v>
      </c>
      <c r="F156" s="139">
        <v>0</v>
      </c>
      <c r="G156" s="139">
        <v>480</v>
      </c>
      <c r="H156" s="139">
        <v>480</v>
      </c>
      <c r="I156" s="139">
        <v>480</v>
      </c>
    </row>
    <row r="157" spans="1:9" hidden="1" x14ac:dyDescent="0.25">
      <c r="A157" s="369">
        <v>3211</v>
      </c>
      <c r="B157" s="370"/>
      <c r="C157" s="371"/>
      <c r="D157" s="143" t="s">
        <v>79</v>
      </c>
      <c r="E157" s="144">
        <v>0</v>
      </c>
      <c r="F157" s="144">
        <v>0</v>
      </c>
      <c r="G157" s="144">
        <v>40</v>
      </c>
      <c r="H157" s="144">
        <v>40</v>
      </c>
      <c r="I157" s="144">
        <v>40</v>
      </c>
    </row>
    <row r="158" spans="1:9" ht="22.5" hidden="1" x14ac:dyDescent="0.25">
      <c r="A158" s="369">
        <v>3212</v>
      </c>
      <c r="B158" s="370"/>
      <c r="C158" s="371"/>
      <c r="D158" s="143" t="s">
        <v>140</v>
      </c>
      <c r="E158" s="144">
        <v>0</v>
      </c>
      <c r="F158" s="144">
        <v>0</v>
      </c>
      <c r="G158" s="144">
        <v>320</v>
      </c>
      <c r="H158" s="144">
        <v>320</v>
      </c>
      <c r="I158" s="144">
        <v>320</v>
      </c>
    </row>
    <row r="159" spans="1:9" hidden="1" x14ac:dyDescent="0.25">
      <c r="A159" s="369">
        <v>3213</v>
      </c>
      <c r="B159" s="370"/>
      <c r="C159" s="371"/>
      <c r="D159" s="143" t="s">
        <v>116</v>
      </c>
      <c r="E159" s="144">
        <v>0</v>
      </c>
      <c r="F159" s="144">
        <v>0</v>
      </c>
      <c r="G159" s="144">
        <v>60</v>
      </c>
      <c r="H159" s="144">
        <v>60</v>
      </c>
      <c r="I159" s="144">
        <v>60</v>
      </c>
    </row>
    <row r="160" spans="1:9" hidden="1" x14ac:dyDescent="0.25">
      <c r="A160" s="369">
        <v>3236</v>
      </c>
      <c r="B160" s="370"/>
      <c r="C160" s="371"/>
      <c r="D160" s="143" t="s">
        <v>99</v>
      </c>
      <c r="E160" s="144">
        <v>0</v>
      </c>
      <c r="F160" s="144">
        <v>0</v>
      </c>
      <c r="G160" s="144">
        <v>60</v>
      </c>
      <c r="H160" s="144">
        <v>60</v>
      </c>
      <c r="I160" s="144">
        <v>60</v>
      </c>
    </row>
    <row r="161" spans="1:9" x14ac:dyDescent="0.25">
      <c r="A161" s="360" t="s">
        <v>330</v>
      </c>
      <c r="B161" s="361"/>
      <c r="C161" s="362"/>
      <c r="D161" s="308" t="s">
        <v>115</v>
      </c>
      <c r="E161" s="137">
        <f t="shared" ref="E161:I161" si="60">E162</f>
        <v>0</v>
      </c>
      <c r="F161" s="137">
        <f t="shared" si="60"/>
        <v>0</v>
      </c>
      <c r="G161" s="137">
        <f t="shared" si="60"/>
        <v>22480</v>
      </c>
      <c r="H161" s="137">
        <f t="shared" si="60"/>
        <v>22480</v>
      </c>
      <c r="I161" s="137">
        <f t="shared" si="60"/>
        <v>22480</v>
      </c>
    </row>
    <row r="162" spans="1:9" x14ac:dyDescent="0.25">
      <c r="A162" s="366">
        <v>3</v>
      </c>
      <c r="B162" s="367"/>
      <c r="C162" s="368"/>
      <c r="D162" s="307" t="s">
        <v>20</v>
      </c>
      <c r="E162" s="139">
        <f t="shared" ref="E162" si="61">E163+E170</f>
        <v>0</v>
      </c>
      <c r="F162" s="139">
        <v>0</v>
      </c>
      <c r="G162" s="139">
        <v>22480</v>
      </c>
      <c r="H162" s="139">
        <v>22480</v>
      </c>
      <c r="I162" s="139">
        <v>22480</v>
      </c>
    </row>
    <row r="163" spans="1:9" x14ac:dyDescent="0.25">
      <c r="A163" s="363">
        <v>31</v>
      </c>
      <c r="B163" s="364"/>
      <c r="C163" s="365"/>
      <c r="D163" s="307" t="s">
        <v>21</v>
      </c>
      <c r="E163" s="139">
        <f t="shared" ref="E163" si="62">E164+E166+E168</f>
        <v>0</v>
      </c>
      <c r="F163" s="139">
        <v>0</v>
      </c>
      <c r="G163" s="139">
        <v>21380</v>
      </c>
      <c r="H163" s="139">
        <v>21380</v>
      </c>
      <c r="I163" s="139">
        <v>21380</v>
      </c>
    </row>
    <row r="164" spans="1:9" hidden="1" x14ac:dyDescent="0.25">
      <c r="A164" s="363">
        <v>311</v>
      </c>
      <c r="B164" s="364"/>
      <c r="C164" s="365"/>
      <c r="D164" s="307" t="s">
        <v>138</v>
      </c>
      <c r="E164" s="139">
        <f t="shared" ref="E164" si="63">E165</f>
        <v>0</v>
      </c>
      <c r="F164" s="139">
        <v>0</v>
      </c>
      <c r="G164" s="139">
        <v>17370</v>
      </c>
      <c r="H164" s="139">
        <v>17370</v>
      </c>
      <c r="I164" s="139">
        <v>17370</v>
      </c>
    </row>
    <row r="165" spans="1:9" hidden="1" x14ac:dyDescent="0.25">
      <c r="A165" s="369">
        <v>3111</v>
      </c>
      <c r="B165" s="370"/>
      <c r="C165" s="371"/>
      <c r="D165" s="143" t="s">
        <v>65</v>
      </c>
      <c r="E165" s="144">
        <v>0</v>
      </c>
      <c r="F165" s="144">
        <v>0</v>
      </c>
      <c r="G165" s="144">
        <v>17370</v>
      </c>
      <c r="H165" s="144">
        <v>17370</v>
      </c>
      <c r="I165" s="144">
        <v>17370</v>
      </c>
    </row>
    <row r="166" spans="1:9" hidden="1" x14ac:dyDescent="0.25">
      <c r="A166" s="363">
        <v>312</v>
      </c>
      <c r="B166" s="364"/>
      <c r="C166" s="365"/>
      <c r="D166" s="307" t="s">
        <v>66</v>
      </c>
      <c r="E166" s="139">
        <f t="shared" ref="E166" si="64">E167</f>
        <v>0</v>
      </c>
      <c r="F166" s="139">
        <v>0</v>
      </c>
      <c r="G166" s="139">
        <v>1140</v>
      </c>
      <c r="H166" s="139">
        <v>1140</v>
      </c>
      <c r="I166" s="139">
        <v>1140</v>
      </c>
    </row>
    <row r="167" spans="1:9" hidden="1" x14ac:dyDescent="0.25">
      <c r="A167" s="369">
        <v>3121</v>
      </c>
      <c r="B167" s="370"/>
      <c r="C167" s="371"/>
      <c r="D167" s="143" t="s">
        <v>66</v>
      </c>
      <c r="E167" s="144">
        <v>0</v>
      </c>
      <c r="F167" s="144">
        <v>0</v>
      </c>
      <c r="G167" s="144">
        <v>1140</v>
      </c>
      <c r="H167" s="144">
        <v>1140</v>
      </c>
      <c r="I167" s="144">
        <v>1140</v>
      </c>
    </row>
    <row r="168" spans="1:9" hidden="1" x14ac:dyDescent="0.25">
      <c r="A168" s="363">
        <v>313</v>
      </c>
      <c r="B168" s="364"/>
      <c r="C168" s="365"/>
      <c r="D168" s="307" t="s">
        <v>67</v>
      </c>
      <c r="E168" s="139">
        <f t="shared" ref="E168" si="65">E169</f>
        <v>0</v>
      </c>
      <c r="F168" s="139">
        <v>0</v>
      </c>
      <c r="G168" s="139">
        <v>2870</v>
      </c>
      <c r="H168" s="139">
        <v>2870</v>
      </c>
      <c r="I168" s="139">
        <v>2870</v>
      </c>
    </row>
    <row r="169" spans="1:9" ht="22.5" hidden="1" x14ac:dyDescent="0.25">
      <c r="A169" s="369">
        <v>3132</v>
      </c>
      <c r="B169" s="370"/>
      <c r="C169" s="371"/>
      <c r="D169" s="143" t="s">
        <v>68</v>
      </c>
      <c r="E169" s="144">
        <v>0</v>
      </c>
      <c r="F169" s="144">
        <v>0</v>
      </c>
      <c r="G169" s="144">
        <v>2870</v>
      </c>
      <c r="H169" s="144">
        <v>2870</v>
      </c>
      <c r="I169" s="144">
        <v>2870</v>
      </c>
    </row>
    <row r="170" spans="1:9" x14ac:dyDescent="0.25">
      <c r="A170" s="363">
        <v>32</v>
      </c>
      <c r="B170" s="364"/>
      <c r="C170" s="365"/>
      <c r="D170" s="307" t="s">
        <v>139</v>
      </c>
      <c r="E170" s="139">
        <f t="shared" ref="E170:F170" si="66">E171</f>
        <v>0</v>
      </c>
      <c r="F170" s="139">
        <f t="shared" si="66"/>
        <v>0</v>
      </c>
      <c r="G170" s="139">
        <v>1100</v>
      </c>
      <c r="H170" s="139">
        <v>1100</v>
      </c>
      <c r="I170" s="139">
        <v>1100</v>
      </c>
    </row>
    <row r="171" spans="1:9" hidden="1" x14ac:dyDescent="0.25">
      <c r="A171" s="363">
        <v>321</v>
      </c>
      <c r="B171" s="364"/>
      <c r="C171" s="365"/>
      <c r="D171" s="307" t="s">
        <v>69</v>
      </c>
      <c r="E171" s="139">
        <f t="shared" ref="E171" si="67">E172+E173</f>
        <v>0</v>
      </c>
      <c r="F171" s="139">
        <v>0</v>
      </c>
      <c r="G171" s="139">
        <v>1100</v>
      </c>
      <c r="H171" s="139">
        <v>1100</v>
      </c>
      <c r="I171" s="139">
        <v>1100</v>
      </c>
    </row>
    <row r="172" spans="1:9" hidden="1" x14ac:dyDescent="0.25">
      <c r="A172" s="369">
        <v>3211</v>
      </c>
      <c r="B172" s="370"/>
      <c r="C172" s="371"/>
      <c r="D172" s="143" t="s">
        <v>79</v>
      </c>
      <c r="E172" s="144">
        <v>0</v>
      </c>
      <c r="F172" s="144">
        <v>0</v>
      </c>
      <c r="G172" s="144">
        <v>80</v>
      </c>
      <c r="H172" s="144">
        <v>80</v>
      </c>
      <c r="I172" s="144">
        <v>80</v>
      </c>
    </row>
    <row r="173" spans="1:9" ht="22.5" hidden="1" x14ac:dyDescent="0.25">
      <c r="A173" s="369">
        <v>3212</v>
      </c>
      <c r="B173" s="370"/>
      <c r="C173" s="371"/>
      <c r="D173" s="143" t="s">
        <v>140</v>
      </c>
      <c r="E173" s="144">
        <v>0</v>
      </c>
      <c r="F173" s="144">
        <v>0</v>
      </c>
      <c r="G173" s="144">
        <v>760</v>
      </c>
      <c r="H173" s="144">
        <v>760</v>
      </c>
      <c r="I173" s="144">
        <v>760</v>
      </c>
    </row>
    <row r="174" spans="1:9" hidden="1" x14ac:dyDescent="0.25">
      <c r="A174" s="369">
        <v>3213</v>
      </c>
      <c r="B174" s="370"/>
      <c r="C174" s="371"/>
      <c r="D174" s="143" t="s">
        <v>116</v>
      </c>
      <c r="E174" s="144">
        <v>0</v>
      </c>
      <c r="F174" s="144">
        <v>0</v>
      </c>
      <c r="G174" s="144">
        <v>130</v>
      </c>
      <c r="H174" s="144">
        <v>130</v>
      </c>
      <c r="I174" s="144">
        <v>130</v>
      </c>
    </row>
    <row r="175" spans="1:9" hidden="1" x14ac:dyDescent="0.25">
      <c r="A175" s="369">
        <v>3236</v>
      </c>
      <c r="B175" s="370"/>
      <c r="C175" s="371"/>
      <c r="D175" s="143" t="s">
        <v>99</v>
      </c>
      <c r="E175" s="144">
        <v>0</v>
      </c>
      <c r="F175" s="144">
        <v>0</v>
      </c>
      <c r="G175" s="144">
        <v>130</v>
      </c>
      <c r="H175" s="144">
        <v>130</v>
      </c>
      <c r="I175" s="144">
        <v>130</v>
      </c>
    </row>
    <row r="176" spans="1:9" x14ac:dyDescent="0.25">
      <c r="A176" s="360" t="s">
        <v>317</v>
      </c>
      <c r="B176" s="361"/>
      <c r="C176" s="362"/>
      <c r="D176" s="308" t="s">
        <v>115</v>
      </c>
      <c r="E176" s="137">
        <f t="shared" ref="E176:I176" si="68">E177</f>
        <v>0</v>
      </c>
      <c r="F176" s="137">
        <f t="shared" si="68"/>
        <v>0</v>
      </c>
      <c r="G176" s="137">
        <f t="shared" si="68"/>
        <v>4000</v>
      </c>
      <c r="H176" s="137">
        <f t="shared" si="68"/>
        <v>4000</v>
      </c>
      <c r="I176" s="137">
        <f t="shared" si="68"/>
        <v>4000</v>
      </c>
    </row>
    <row r="177" spans="1:9" x14ac:dyDescent="0.25">
      <c r="A177" s="366">
        <v>3</v>
      </c>
      <c r="B177" s="367"/>
      <c r="C177" s="368"/>
      <c r="D177" s="307" t="s">
        <v>20</v>
      </c>
      <c r="E177" s="139">
        <f t="shared" ref="E177" si="69">E178+E185</f>
        <v>0</v>
      </c>
      <c r="F177" s="139">
        <v>0</v>
      </c>
      <c r="G177" s="139">
        <v>4000</v>
      </c>
      <c r="H177" s="139">
        <v>4000</v>
      </c>
      <c r="I177" s="139">
        <v>4000</v>
      </c>
    </row>
    <row r="178" spans="1:9" x14ac:dyDescent="0.25">
      <c r="A178" s="363">
        <v>31</v>
      </c>
      <c r="B178" s="364"/>
      <c r="C178" s="365"/>
      <c r="D178" s="307" t="s">
        <v>21</v>
      </c>
      <c r="E178" s="139">
        <f t="shared" ref="E178" si="70">E179+E181+E183</f>
        <v>0</v>
      </c>
      <c r="F178" s="139">
        <v>0</v>
      </c>
      <c r="G178" s="139">
        <v>3780</v>
      </c>
      <c r="H178" s="139">
        <v>3780</v>
      </c>
      <c r="I178" s="139">
        <v>3780</v>
      </c>
    </row>
    <row r="179" spans="1:9" hidden="1" x14ac:dyDescent="0.25">
      <c r="A179" s="363">
        <v>311</v>
      </c>
      <c r="B179" s="364"/>
      <c r="C179" s="365"/>
      <c r="D179" s="307" t="s">
        <v>138</v>
      </c>
      <c r="E179" s="139">
        <f t="shared" ref="E179" si="71">E180</f>
        <v>0</v>
      </c>
      <c r="F179" s="139">
        <v>0</v>
      </c>
      <c r="G179" s="139">
        <v>3070</v>
      </c>
      <c r="H179" s="139">
        <v>3070</v>
      </c>
      <c r="I179" s="139">
        <v>3070</v>
      </c>
    </row>
    <row r="180" spans="1:9" hidden="1" x14ac:dyDescent="0.25">
      <c r="A180" s="369">
        <v>3111</v>
      </c>
      <c r="B180" s="370"/>
      <c r="C180" s="371"/>
      <c r="D180" s="143" t="s">
        <v>65</v>
      </c>
      <c r="E180" s="144">
        <v>0</v>
      </c>
      <c r="F180" s="144">
        <v>0</v>
      </c>
      <c r="G180" s="144">
        <v>3070</v>
      </c>
      <c r="H180" s="144">
        <v>3070</v>
      </c>
      <c r="I180" s="144">
        <v>3070</v>
      </c>
    </row>
    <row r="181" spans="1:9" hidden="1" x14ac:dyDescent="0.25">
      <c r="A181" s="363">
        <v>312</v>
      </c>
      <c r="B181" s="364"/>
      <c r="C181" s="365"/>
      <c r="D181" s="307" t="s">
        <v>66</v>
      </c>
      <c r="E181" s="139">
        <f t="shared" ref="E181" si="72">E182</f>
        <v>0</v>
      </c>
      <c r="F181" s="139">
        <v>0</v>
      </c>
      <c r="G181" s="139">
        <v>200</v>
      </c>
      <c r="H181" s="139">
        <v>200</v>
      </c>
      <c r="I181" s="139">
        <v>200</v>
      </c>
    </row>
    <row r="182" spans="1:9" hidden="1" x14ac:dyDescent="0.25">
      <c r="A182" s="369">
        <v>3121</v>
      </c>
      <c r="B182" s="370"/>
      <c r="C182" s="371"/>
      <c r="D182" s="143" t="s">
        <v>66</v>
      </c>
      <c r="E182" s="144">
        <v>0</v>
      </c>
      <c r="F182" s="144">
        <v>0</v>
      </c>
      <c r="G182" s="144">
        <v>200</v>
      </c>
      <c r="H182" s="144">
        <v>200</v>
      </c>
      <c r="I182" s="144">
        <v>200</v>
      </c>
    </row>
    <row r="183" spans="1:9" hidden="1" x14ac:dyDescent="0.25">
      <c r="A183" s="363">
        <v>313</v>
      </c>
      <c r="B183" s="364"/>
      <c r="C183" s="365"/>
      <c r="D183" s="307" t="s">
        <v>67</v>
      </c>
      <c r="E183" s="139">
        <f t="shared" ref="E183" si="73">E184</f>
        <v>0</v>
      </c>
      <c r="F183" s="139">
        <v>0</v>
      </c>
      <c r="G183" s="139">
        <v>510</v>
      </c>
      <c r="H183" s="139">
        <v>510</v>
      </c>
      <c r="I183" s="139">
        <v>510</v>
      </c>
    </row>
    <row r="184" spans="1:9" ht="22.5" hidden="1" x14ac:dyDescent="0.25">
      <c r="A184" s="369">
        <v>3132</v>
      </c>
      <c r="B184" s="370"/>
      <c r="C184" s="371"/>
      <c r="D184" s="143" t="s">
        <v>68</v>
      </c>
      <c r="E184" s="144">
        <v>0</v>
      </c>
      <c r="F184" s="144">
        <v>0</v>
      </c>
      <c r="G184" s="144">
        <v>510</v>
      </c>
      <c r="H184" s="144">
        <v>510</v>
      </c>
      <c r="I184" s="144">
        <v>510</v>
      </c>
    </row>
    <row r="185" spans="1:9" x14ac:dyDescent="0.25">
      <c r="A185" s="363">
        <v>32</v>
      </c>
      <c r="B185" s="364"/>
      <c r="C185" s="365"/>
      <c r="D185" s="307" t="s">
        <v>139</v>
      </c>
      <c r="E185" s="139">
        <f t="shared" ref="E185:F185" si="74">E186</f>
        <v>0</v>
      </c>
      <c r="F185" s="139">
        <f t="shared" si="74"/>
        <v>0</v>
      </c>
      <c r="G185" s="139">
        <v>220</v>
      </c>
      <c r="H185" s="139">
        <v>220</v>
      </c>
      <c r="I185" s="139">
        <v>220</v>
      </c>
    </row>
    <row r="186" spans="1:9" hidden="1" x14ac:dyDescent="0.25">
      <c r="A186" s="363">
        <v>321</v>
      </c>
      <c r="B186" s="364"/>
      <c r="C186" s="365"/>
      <c r="D186" s="307" t="s">
        <v>69</v>
      </c>
      <c r="E186" s="139">
        <f t="shared" ref="E186" si="75">E187+E188</f>
        <v>0</v>
      </c>
      <c r="F186" s="139">
        <v>0</v>
      </c>
      <c r="G186" s="139">
        <v>220</v>
      </c>
      <c r="H186" s="139">
        <v>220</v>
      </c>
      <c r="I186" s="139">
        <v>220</v>
      </c>
    </row>
    <row r="187" spans="1:9" hidden="1" x14ac:dyDescent="0.25">
      <c r="A187" s="369">
        <v>3211</v>
      </c>
      <c r="B187" s="370"/>
      <c r="C187" s="371"/>
      <c r="D187" s="143" t="s">
        <v>79</v>
      </c>
      <c r="E187" s="144">
        <v>0</v>
      </c>
      <c r="F187" s="144">
        <v>0</v>
      </c>
      <c r="G187" s="144">
        <v>20</v>
      </c>
      <c r="H187" s="144">
        <v>20</v>
      </c>
      <c r="I187" s="144">
        <v>20</v>
      </c>
    </row>
    <row r="188" spans="1:9" ht="22.5" hidden="1" x14ac:dyDescent="0.25">
      <c r="A188" s="369">
        <v>3212</v>
      </c>
      <c r="B188" s="370"/>
      <c r="C188" s="371"/>
      <c r="D188" s="143" t="s">
        <v>140</v>
      </c>
      <c r="E188" s="144">
        <v>0</v>
      </c>
      <c r="F188" s="144">
        <v>0</v>
      </c>
      <c r="G188" s="144">
        <v>140</v>
      </c>
      <c r="H188" s="144">
        <v>140</v>
      </c>
      <c r="I188" s="144">
        <v>140</v>
      </c>
    </row>
    <row r="189" spans="1:9" hidden="1" x14ac:dyDescent="0.25">
      <c r="A189" s="369">
        <v>3213</v>
      </c>
      <c r="B189" s="370"/>
      <c r="C189" s="371"/>
      <c r="D189" s="143" t="s">
        <v>116</v>
      </c>
      <c r="E189" s="144">
        <v>0</v>
      </c>
      <c r="F189" s="144">
        <v>0</v>
      </c>
      <c r="G189" s="144">
        <v>30</v>
      </c>
      <c r="H189" s="144">
        <v>30</v>
      </c>
      <c r="I189" s="144">
        <v>30</v>
      </c>
    </row>
    <row r="190" spans="1:9" hidden="1" x14ac:dyDescent="0.25">
      <c r="A190" s="369">
        <v>3236</v>
      </c>
      <c r="B190" s="370"/>
      <c r="C190" s="371"/>
      <c r="D190" s="143" t="s">
        <v>99</v>
      </c>
      <c r="E190" s="144">
        <v>0</v>
      </c>
      <c r="F190" s="144">
        <v>0</v>
      </c>
      <c r="G190" s="144">
        <v>30</v>
      </c>
      <c r="H190" s="144">
        <v>30</v>
      </c>
      <c r="I190" s="144">
        <v>30</v>
      </c>
    </row>
    <row r="191" spans="1:9" s="44" customFormat="1" ht="22.5" x14ac:dyDescent="0.25">
      <c r="A191" s="372" t="s">
        <v>143</v>
      </c>
      <c r="B191" s="373"/>
      <c r="C191" s="374"/>
      <c r="D191" s="128" t="s">
        <v>144</v>
      </c>
      <c r="E191" s="133">
        <f t="shared" ref="E191:I196" si="76">E192</f>
        <v>0</v>
      </c>
      <c r="F191" s="133">
        <f t="shared" si="76"/>
        <v>0</v>
      </c>
      <c r="G191" s="133">
        <f t="shared" si="76"/>
        <v>3000</v>
      </c>
      <c r="H191" s="133">
        <f t="shared" si="76"/>
        <v>3000</v>
      </c>
      <c r="I191" s="133">
        <f t="shared" si="76"/>
        <v>3000</v>
      </c>
    </row>
    <row r="192" spans="1:9" s="44" customFormat="1" ht="22.5" x14ac:dyDescent="0.25">
      <c r="A192" s="357" t="s">
        <v>113</v>
      </c>
      <c r="B192" s="358"/>
      <c r="C192" s="359"/>
      <c r="D192" s="147" t="s">
        <v>144</v>
      </c>
      <c r="E192" s="148">
        <f t="shared" si="76"/>
        <v>0</v>
      </c>
      <c r="F192" s="148">
        <f t="shared" si="76"/>
        <v>0</v>
      </c>
      <c r="G192" s="148">
        <f t="shared" si="76"/>
        <v>3000</v>
      </c>
      <c r="H192" s="148">
        <f t="shared" si="76"/>
        <v>3000</v>
      </c>
      <c r="I192" s="148">
        <f t="shared" si="76"/>
        <v>3000</v>
      </c>
    </row>
    <row r="193" spans="1:9" s="44" customFormat="1" x14ac:dyDescent="0.25">
      <c r="A193" s="360" t="s">
        <v>114</v>
      </c>
      <c r="B193" s="361"/>
      <c r="C193" s="362"/>
      <c r="D193" s="136" t="s">
        <v>115</v>
      </c>
      <c r="E193" s="137">
        <f t="shared" si="76"/>
        <v>0</v>
      </c>
      <c r="F193" s="137">
        <f t="shared" si="76"/>
        <v>0</v>
      </c>
      <c r="G193" s="137">
        <f t="shared" si="76"/>
        <v>3000</v>
      </c>
      <c r="H193" s="137">
        <f t="shared" si="76"/>
        <v>3000</v>
      </c>
      <c r="I193" s="137">
        <f t="shared" si="76"/>
        <v>3000</v>
      </c>
    </row>
    <row r="194" spans="1:9" s="44" customFormat="1" x14ac:dyDescent="0.25">
      <c r="A194" s="366">
        <v>3</v>
      </c>
      <c r="B194" s="367"/>
      <c r="C194" s="368"/>
      <c r="D194" s="138" t="s">
        <v>20</v>
      </c>
      <c r="E194" s="139">
        <f t="shared" si="76"/>
        <v>0</v>
      </c>
      <c r="F194" s="139">
        <f t="shared" si="76"/>
        <v>0</v>
      </c>
      <c r="G194" s="139">
        <f t="shared" si="76"/>
        <v>3000</v>
      </c>
      <c r="H194" s="139">
        <f t="shared" si="76"/>
        <v>3000</v>
      </c>
      <c r="I194" s="139">
        <f t="shared" si="76"/>
        <v>3000</v>
      </c>
    </row>
    <row r="195" spans="1:9" s="44" customFormat="1" x14ac:dyDescent="0.25">
      <c r="A195" s="363">
        <v>32</v>
      </c>
      <c r="B195" s="364"/>
      <c r="C195" s="365"/>
      <c r="D195" s="138" t="s">
        <v>33</v>
      </c>
      <c r="E195" s="139">
        <f t="shared" si="76"/>
        <v>0</v>
      </c>
      <c r="F195" s="139">
        <f t="shared" si="76"/>
        <v>0</v>
      </c>
      <c r="G195" s="139">
        <f t="shared" si="76"/>
        <v>3000</v>
      </c>
      <c r="H195" s="139">
        <f t="shared" si="76"/>
        <v>3000</v>
      </c>
      <c r="I195" s="139">
        <f t="shared" si="76"/>
        <v>3000</v>
      </c>
    </row>
    <row r="196" spans="1:9" s="44" customFormat="1" hidden="1" x14ac:dyDescent="0.25">
      <c r="A196" s="363">
        <v>323</v>
      </c>
      <c r="B196" s="364"/>
      <c r="C196" s="365"/>
      <c r="D196" s="138" t="s">
        <v>84</v>
      </c>
      <c r="E196" s="139">
        <f t="shared" si="76"/>
        <v>0</v>
      </c>
      <c r="F196" s="139">
        <f t="shared" si="76"/>
        <v>0</v>
      </c>
      <c r="G196" s="139">
        <f t="shared" si="76"/>
        <v>3000</v>
      </c>
      <c r="H196" s="139">
        <f t="shared" si="76"/>
        <v>3000</v>
      </c>
      <c r="I196" s="139">
        <f t="shared" si="76"/>
        <v>3000</v>
      </c>
    </row>
    <row r="197" spans="1:9" hidden="1" x14ac:dyDescent="0.25">
      <c r="A197" s="369">
        <v>3232</v>
      </c>
      <c r="B197" s="370"/>
      <c r="C197" s="371"/>
      <c r="D197" s="143" t="s">
        <v>126</v>
      </c>
      <c r="E197" s="144">
        <v>0</v>
      </c>
      <c r="F197" s="144">
        <v>0</v>
      </c>
      <c r="G197" s="144">
        <v>3000</v>
      </c>
      <c r="H197" s="144">
        <v>3000</v>
      </c>
      <c r="I197" s="144">
        <v>3000</v>
      </c>
    </row>
    <row r="198" spans="1:9" s="44" customFormat="1" ht="27.75" customHeight="1" x14ac:dyDescent="0.25">
      <c r="A198" s="381" t="s">
        <v>145</v>
      </c>
      <c r="B198" s="382"/>
      <c r="C198" s="383"/>
      <c r="D198" s="279" t="s">
        <v>146</v>
      </c>
      <c r="E198" s="133">
        <v>900</v>
      </c>
      <c r="F198" s="133">
        <f>F199+F207</f>
        <v>40900</v>
      </c>
      <c r="G198" s="133">
        <f>G199+G207</f>
        <v>339500</v>
      </c>
      <c r="H198" s="133">
        <f>H199+H207</f>
        <v>339500</v>
      </c>
      <c r="I198" s="133">
        <f>I199+I207</f>
        <v>339500</v>
      </c>
    </row>
    <row r="199" spans="1:9" s="44" customFormat="1" ht="18" customHeight="1" x14ac:dyDescent="0.25">
      <c r="A199" s="357" t="s">
        <v>147</v>
      </c>
      <c r="B199" s="358"/>
      <c r="C199" s="359"/>
      <c r="D199" s="147" t="s">
        <v>148</v>
      </c>
      <c r="E199" s="148">
        <f t="shared" ref="E199:E201" si="77">E200</f>
        <v>900</v>
      </c>
      <c r="F199" s="148">
        <f t="shared" ref="F199:I202" si="78">F200</f>
        <v>900</v>
      </c>
      <c r="G199" s="148">
        <f t="shared" si="78"/>
        <v>6500</v>
      </c>
      <c r="H199" s="148">
        <f t="shared" si="78"/>
        <v>6500</v>
      </c>
      <c r="I199" s="148">
        <f t="shared" si="78"/>
        <v>6500</v>
      </c>
    </row>
    <row r="200" spans="1:9" s="44" customFormat="1" ht="21" customHeight="1" x14ac:dyDescent="0.25">
      <c r="A200" s="360" t="s">
        <v>114</v>
      </c>
      <c r="B200" s="361"/>
      <c r="C200" s="362"/>
      <c r="D200" s="136" t="s">
        <v>115</v>
      </c>
      <c r="E200" s="137">
        <f t="shared" si="77"/>
        <v>900</v>
      </c>
      <c r="F200" s="137">
        <f t="shared" si="78"/>
        <v>900</v>
      </c>
      <c r="G200" s="137">
        <f t="shared" si="78"/>
        <v>6500</v>
      </c>
      <c r="H200" s="137">
        <f t="shared" si="78"/>
        <v>6500</v>
      </c>
      <c r="I200" s="137">
        <f t="shared" si="78"/>
        <v>6500</v>
      </c>
    </row>
    <row r="201" spans="1:9" s="44" customFormat="1" ht="22.5" x14ac:dyDescent="0.25">
      <c r="A201" s="366">
        <v>4</v>
      </c>
      <c r="B201" s="367"/>
      <c r="C201" s="368"/>
      <c r="D201" s="138" t="s">
        <v>22</v>
      </c>
      <c r="E201" s="139">
        <f t="shared" si="77"/>
        <v>900</v>
      </c>
      <c r="F201" s="139">
        <f t="shared" si="78"/>
        <v>900</v>
      </c>
      <c r="G201" s="139">
        <f t="shared" si="78"/>
        <v>6500</v>
      </c>
      <c r="H201" s="139">
        <f t="shared" si="78"/>
        <v>6500</v>
      </c>
      <c r="I201" s="139">
        <f t="shared" si="78"/>
        <v>6500</v>
      </c>
    </row>
    <row r="202" spans="1:9" s="44" customFormat="1" ht="21.75" customHeight="1" x14ac:dyDescent="0.25">
      <c r="A202" s="363">
        <v>42</v>
      </c>
      <c r="B202" s="364"/>
      <c r="C202" s="365"/>
      <c r="D202" s="138" t="s">
        <v>43</v>
      </c>
      <c r="E202" s="139">
        <v>900</v>
      </c>
      <c r="F202" s="139">
        <f t="shared" si="78"/>
        <v>900</v>
      </c>
      <c r="G202" s="139">
        <v>6500</v>
      </c>
      <c r="H202" s="139">
        <v>6500</v>
      </c>
      <c r="I202" s="139">
        <v>6500</v>
      </c>
    </row>
    <row r="203" spans="1:9" s="44" customFormat="1" hidden="1" x14ac:dyDescent="0.25">
      <c r="A203" s="363">
        <v>422</v>
      </c>
      <c r="B203" s="364"/>
      <c r="C203" s="365"/>
      <c r="D203" s="138" t="s">
        <v>86</v>
      </c>
      <c r="E203" s="139">
        <v>0</v>
      </c>
      <c r="F203" s="139">
        <f>F206</f>
        <v>900</v>
      </c>
      <c r="G203" s="139">
        <v>5000</v>
      </c>
      <c r="H203" s="139">
        <v>5000</v>
      </c>
      <c r="I203" s="139">
        <v>5000</v>
      </c>
    </row>
    <row r="204" spans="1:9" s="44" customFormat="1" hidden="1" x14ac:dyDescent="0.25">
      <c r="A204" s="369">
        <v>4221</v>
      </c>
      <c r="B204" s="370"/>
      <c r="C204" s="371"/>
      <c r="D204" s="143" t="s">
        <v>87</v>
      </c>
      <c r="E204" s="144">
        <v>0</v>
      </c>
      <c r="F204" s="144">
        <v>0</v>
      </c>
      <c r="G204" s="144">
        <v>5000</v>
      </c>
      <c r="H204" s="144">
        <v>5000</v>
      </c>
      <c r="I204" s="144">
        <v>5000</v>
      </c>
    </row>
    <row r="205" spans="1:9" s="44" customFormat="1" ht="22.5" hidden="1" x14ac:dyDescent="0.25">
      <c r="A205" s="226">
        <v>424</v>
      </c>
      <c r="B205" s="228"/>
      <c r="C205" s="229"/>
      <c r="D205" s="230" t="s">
        <v>89</v>
      </c>
      <c r="E205" s="139">
        <v>900</v>
      </c>
      <c r="F205" s="139">
        <v>900</v>
      </c>
      <c r="G205" s="139">
        <v>1500</v>
      </c>
      <c r="H205" s="139">
        <v>1500</v>
      </c>
      <c r="I205" s="139">
        <v>1500</v>
      </c>
    </row>
    <row r="206" spans="1:9" hidden="1" x14ac:dyDescent="0.25">
      <c r="A206" s="227">
        <v>4241</v>
      </c>
      <c r="B206" s="228"/>
      <c r="C206" s="229"/>
      <c r="D206" s="143" t="s">
        <v>160</v>
      </c>
      <c r="E206" s="144">
        <v>900</v>
      </c>
      <c r="F206" s="144">
        <v>900</v>
      </c>
      <c r="G206" s="144">
        <v>1500</v>
      </c>
      <c r="H206" s="144">
        <v>1500</v>
      </c>
      <c r="I206" s="144">
        <v>1500</v>
      </c>
    </row>
    <row r="207" spans="1:9" s="44" customFormat="1" ht="22.5" customHeight="1" x14ac:dyDescent="0.25">
      <c r="A207" s="357" t="s">
        <v>131</v>
      </c>
      <c r="B207" s="358"/>
      <c r="C207" s="359"/>
      <c r="D207" s="309" t="s">
        <v>165</v>
      </c>
      <c r="E207" s="148">
        <f t="shared" ref="E207:E211" si="79">E208</f>
        <v>43087.5</v>
      </c>
      <c r="F207" s="148">
        <f t="shared" ref="F207:I210" si="80">F208</f>
        <v>40000</v>
      </c>
      <c r="G207" s="148">
        <f t="shared" si="80"/>
        <v>333000</v>
      </c>
      <c r="H207" s="148">
        <f t="shared" si="80"/>
        <v>333000</v>
      </c>
      <c r="I207" s="148">
        <f t="shared" si="80"/>
        <v>333000</v>
      </c>
    </row>
    <row r="208" spans="1:9" s="44" customFormat="1" x14ac:dyDescent="0.25">
      <c r="A208" s="360" t="s">
        <v>114</v>
      </c>
      <c r="B208" s="361"/>
      <c r="C208" s="362"/>
      <c r="D208" s="136" t="s">
        <v>115</v>
      </c>
      <c r="E208" s="137">
        <f t="shared" si="79"/>
        <v>43087.5</v>
      </c>
      <c r="F208" s="137">
        <f t="shared" si="80"/>
        <v>40000</v>
      </c>
      <c r="G208" s="137">
        <f t="shared" si="80"/>
        <v>333000</v>
      </c>
      <c r="H208" s="137">
        <f t="shared" si="80"/>
        <v>333000</v>
      </c>
      <c r="I208" s="137">
        <f t="shared" si="80"/>
        <v>333000</v>
      </c>
    </row>
    <row r="209" spans="1:9" s="44" customFormat="1" ht="21" x14ac:dyDescent="0.25">
      <c r="A209" s="366">
        <v>4</v>
      </c>
      <c r="B209" s="367"/>
      <c r="C209" s="368"/>
      <c r="D209" s="258" t="s">
        <v>109</v>
      </c>
      <c r="E209" s="139">
        <f t="shared" si="79"/>
        <v>43087.5</v>
      </c>
      <c r="F209" s="139">
        <f t="shared" si="80"/>
        <v>40000</v>
      </c>
      <c r="G209" s="139">
        <f t="shared" si="80"/>
        <v>333000</v>
      </c>
      <c r="H209" s="139">
        <f t="shared" si="80"/>
        <v>333000</v>
      </c>
      <c r="I209" s="139">
        <f t="shared" si="80"/>
        <v>333000</v>
      </c>
    </row>
    <row r="210" spans="1:9" s="44" customFormat="1" ht="23.25" customHeight="1" x14ac:dyDescent="0.25">
      <c r="A210" s="363">
        <v>45</v>
      </c>
      <c r="B210" s="364"/>
      <c r="C210" s="365"/>
      <c r="D210" s="256" t="s">
        <v>285</v>
      </c>
      <c r="E210" s="139">
        <f t="shared" si="79"/>
        <v>43087.5</v>
      </c>
      <c r="F210" s="139">
        <f t="shared" si="80"/>
        <v>40000</v>
      </c>
      <c r="G210" s="139">
        <f t="shared" si="80"/>
        <v>333000</v>
      </c>
      <c r="H210" s="139">
        <f t="shared" si="80"/>
        <v>333000</v>
      </c>
      <c r="I210" s="139">
        <f t="shared" si="80"/>
        <v>333000</v>
      </c>
    </row>
    <row r="211" spans="1:9" s="44" customFormat="1" ht="22.5" hidden="1" x14ac:dyDescent="0.25">
      <c r="A211" s="363">
        <v>452</v>
      </c>
      <c r="B211" s="364"/>
      <c r="C211" s="365"/>
      <c r="D211" s="256" t="s">
        <v>285</v>
      </c>
      <c r="E211" s="139">
        <f t="shared" si="79"/>
        <v>43087.5</v>
      </c>
      <c r="F211" s="139">
        <v>40000</v>
      </c>
      <c r="G211" s="139">
        <v>333000</v>
      </c>
      <c r="H211" s="139">
        <v>333000</v>
      </c>
      <c r="I211" s="139">
        <v>333000</v>
      </c>
    </row>
    <row r="212" spans="1:9" ht="33.75" hidden="1" x14ac:dyDescent="0.25">
      <c r="A212" s="369">
        <v>4521</v>
      </c>
      <c r="B212" s="370"/>
      <c r="C212" s="371"/>
      <c r="D212" s="256" t="s">
        <v>311</v>
      </c>
      <c r="E212" s="144">
        <v>43087.5</v>
      </c>
      <c r="F212" s="144">
        <v>40000</v>
      </c>
      <c r="G212" s="144">
        <v>331000</v>
      </c>
      <c r="H212" s="144">
        <v>331000</v>
      </c>
      <c r="I212" s="144">
        <v>331000</v>
      </c>
    </row>
    <row r="213" spans="1:9" ht="26.25" hidden="1" customHeight="1" x14ac:dyDescent="0.25">
      <c r="A213" s="269">
        <v>4521</v>
      </c>
      <c r="B213" s="270"/>
      <c r="C213" s="271"/>
      <c r="D213" s="273" t="s">
        <v>316</v>
      </c>
      <c r="E213" s="144"/>
      <c r="F213" s="144"/>
      <c r="G213" s="144">
        <v>2000</v>
      </c>
      <c r="H213" s="144">
        <v>2000</v>
      </c>
      <c r="I213" s="144">
        <v>2000</v>
      </c>
    </row>
    <row r="214" spans="1:9" ht="1.5" customHeight="1" x14ac:dyDescent="0.25">
      <c r="A214" s="316"/>
      <c r="B214" s="317"/>
      <c r="C214" s="318"/>
      <c r="D214" s="273"/>
      <c r="E214" s="144"/>
      <c r="F214" s="144"/>
      <c r="G214" s="144"/>
      <c r="H214" s="144"/>
      <c r="I214" s="144"/>
    </row>
    <row r="215" spans="1:9" s="44" customFormat="1" ht="33.75" customHeight="1" x14ac:dyDescent="0.25">
      <c r="A215" s="372" t="s">
        <v>112</v>
      </c>
      <c r="B215" s="373"/>
      <c r="C215" s="374"/>
      <c r="D215" s="128" t="s">
        <v>182</v>
      </c>
      <c r="E215" s="133">
        <v>1516531.3</v>
      </c>
      <c r="F215" s="133">
        <v>1702757</v>
      </c>
      <c r="G215" s="133">
        <v>1774799</v>
      </c>
      <c r="H215" s="133">
        <v>1774799</v>
      </c>
      <c r="I215" s="133">
        <v>1774799</v>
      </c>
    </row>
    <row r="216" spans="1:9" s="44" customFormat="1" x14ac:dyDescent="0.25">
      <c r="A216" s="357" t="s">
        <v>113</v>
      </c>
      <c r="B216" s="358"/>
      <c r="C216" s="359"/>
      <c r="D216" s="147" t="s">
        <v>18</v>
      </c>
      <c r="E216" s="148">
        <v>22569.11</v>
      </c>
      <c r="F216" s="148">
        <v>1702757</v>
      </c>
      <c r="G216" s="148">
        <v>26000</v>
      </c>
      <c r="H216" s="148">
        <v>26000</v>
      </c>
      <c r="I216" s="148">
        <v>26000</v>
      </c>
    </row>
    <row r="217" spans="1:9" s="44" customFormat="1" x14ac:dyDescent="0.25">
      <c r="A217" s="360" t="s">
        <v>183</v>
      </c>
      <c r="B217" s="361"/>
      <c r="C217" s="362"/>
      <c r="D217" s="136" t="s">
        <v>192</v>
      </c>
      <c r="E217" s="137">
        <v>22569.11</v>
      </c>
      <c r="F217" s="137">
        <v>26000</v>
      </c>
      <c r="G217" s="137">
        <v>26000</v>
      </c>
      <c r="H217" s="137">
        <v>26000</v>
      </c>
      <c r="I217" s="137">
        <v>26000</v>
      </c>
    </row>
    <row r="218" spans="1:9" s="44" customFormat="1" x14ac:dyDescent="0.25">
      <c r="A218" s="366">
        <v>3</v>
      </c>
      <c r="B218" s="367"/>
      <c r="C218" s="368"/>
      <c r="D218" s="138" t="s">
        <v>20</v>
      </c>
      <c r="E218" s="139">
        <v>22569.11</v>
      </c>
      <c r="F218" s="139">
        <v>25800</v>
      </c>
      <c r="G218" s="139">
        <v>25800</v>
      </c>
      <c r="H218" s="139">
        <v>24800</v>
      </c>
      <c r="I218" s="139">
        <v>24800</v>
      </c>
    </row>
    <row r="219" spans="1:9" s="44" customFormat="1" x14ac:dyDescent="0.25">
      <c r="A219" s="363">
        <v>32</v>
      </c>
      <c r="B219" s="364"/>
      <c r="C219" s="365"/>
      <c r="D219" s="138" t="s">
        <v>33</v>
      </c>
      <c r="E219" s="139">
        <v>22517.97</v>
      </c>
      <c r="F219" s="139">
        <v>25800</v>
      </c>
      <c r="G219" s="139">
        <v>25800</v>
      </c>
      <c r="H219" s="139">
        <v>24800</v>
      </c>
      <c r="I219" s="139">
        <v>24800</v>
      </c>
    </row>
    <row r="220" spans="1:9" s="44" customFormat="1" hidden="1" x14ac:dyDescent="0.25">
      <c r="A220" s="363">
        <v>321</v>
      </c>
      <c r="B220" s="364"/>
      <c r="C220" s="365"/>
      <c r="D220" s="138" t="s">
        <v>69</v>
      </c>
      <c r="E220" s="139">
        <v>9662.27</v>
      </c>
      <c r="F220" s="139">
        <v>6000</v>
      </c>
      <c r="G220" s="139">
        <v>6000</v>
      </c>
      <c r="H220" s="139">
        <v>6000</v>
      </c>
      <c r="I220" s="139">
        <v>6000</v>
      </c>
    </row>
    <row r="221" spans="1:9" hidden="1" x14ac:dyDescent="0.25">
      <c r="A221" s="369">
        <v>3211</v>
      </c>
      <c r="B221" s="370"/>
      <c r="C221" s="371"/>
      <c r="D221" s="143" t="s">
        <v>79</v>
      </c>
      <c r="E221" s="144">
        <v>8815.4699999999993</v>
      </c>
      <c r="F221" s="144">
        <v>4500</v>
      </c>
      <c r="G221" s="144">
        <v>4500</v>
      </c>
      <c r="H221" s="144">
        <v>4500</v>
      </c>
      <c r="I221" s="144">
        <v>4500</v>
      </c>
    </row>
    <row r="222" spans="1:9" hidden="1" x14ac:dyDescent="0.25">
      <c r="A222" s="150">
        <v>3213</v>
      </c>
      <c r="B222" s="151"/>
      <c r="C222" s="152"/>
      <c r="D222" s="143" t="s">
        <v>116</v>
      </c>
      <c r="E222" s="144">
        <v>70</v>
      </c>
      <c r="F222" s="144">
        <v>500</v>
      </c>
      <c r="G222" s="144">
        <v>500</v>
      </c>
      <c r="H222" s="144">
        <v>500</v>
      </c>
      <c r="I222" s="144">
        <v>500</v>
      </c>
    </row>
    <row r="223" spans="1:9" hidden="1" x14ac:dyDescent="0.25">
      <c r="A223" s="150">
        <v>3214</v>
      </c>
      <c r="B223" s="151"/>
      <c r="C223" s="152"/>
      <c r="D223" s="143" t="s">
        <v>81</v>
      </c>
      <c r="E223" s="144">
        <v>776.8</v>
      </c>
      <c r="F223" s="144">
        <v>1000</v>
      </c>
      <c r="G223" s="144">
        <v>1000</v>
      </c>
      <c r="H223" s="144">
        <v>1000</v>
      </c>
      <c r="I223" s="144">
        <v>1000</v>
      </c>
    </row>
    <row r="224" spans="1:9" s="44" customFormat="1" hidden="1" x14ac:dyDescent="0.25">
      <c r="A224" s="363">
        <v>322</v>
      </c>
      <c r="B224" s="364"/>
      <c r="C224" s="365"/>
      <c r="D224" s="138" t="s">
        <v>71</v>
      </c>
      <c r="E224" s="139">
        <v>4865.0600000000004</v>
      </c>
      <c r="F224" s="139">
        <v>7400</v>
      </c>
      <c r="G224" s="139">
        <v>7400</v>
      </c>
      <c r="H224" s="139">
        <v>7400</v>
      </c>
      <c r="I224" s="139">
        <v>7400</v>
      </c>
    </row>
    <row r="225" spans="1:9" s="44" customFormat="1" hidden="1" x14ac:dyDescent="0.25">
      <c r="A225" s="150">
        <v>3221</v>
      </c>
      <c r="B225" s="154"/>
      <c r="C225" s="155"/>
      <c r="D225" s="143" t="s">
        <v>117</v>
      </c>
      <c r="E225" s="144">
        <v>867.11</v>
      </c>
      <c r="F225" s="144">
        <v>1400</v>
      </c>
      <c r="G225" s="144">
        <v>1400</v>
      </c>
      <c r="H225" s="144">
        <v>1400</v>
      </c>
      <c r="I225" s="144">
        <v>1400</v>
      </c>
    </row>
    <row r="226" spans="1:9" hidden="1" x14ac:dyDescent="0.25">
      <c r="A226" s="369">
        <v>3223</v>
      </c>
      <c r="B226" s="370"/>
      <c r="C226" s="371"/>
      <c r="D226" s="143" t="s">
        <v>94</v>
      </c>
      <c r="E226" s="144">
        <v>3313.1</v>
      </c>
      <c r="F226" s="144">
        <v>5500</v>
      </c>
      <c r="G226" s="144">
        <v>5500</v>
      </c>
      <c r="H226" s="144">
        <v>5500</v>
      </c>
      <c r="I226" s="144">
        <v>5500</v>
      </c>
    </row>
    <row r="227" spans="1:9" hidden="1" x14ac:dyDescent="0.25">
      <c r="A227" s="369">
        <v>3225</v>
      </c>
      <c r="B227" s="370"/>
      <c r="C227" s="371"/>
      <c r="D227" s="143" t="s">
        <v>118</v>
      </c>
      <c r="E227" s="144">
        <v>684.85</v>
      </c>
      <c r="F227" s="144">
        <v>200</v>
      </c>
      <c r="G227" s="144">
        <v>200</v>
      </c>
      <c r="H227" s="144">
        <v>200</v>
      </c>
      <c r="I227" s="144">
        <v>200</v>
      </c>
    </row>
    <row r="228" spans="1:9" hidden="1" x14ac:dyDescent="0.25">
      <c r="A228" s="150">
        <v>3227</v>
      </c>
      <c r="B228" s="151"/>
      <c r="C228" s="152"/>
      <c r="D228" s="143" t="s">
        <v>186</v>
      </c>
      <c r="E228" s="144">
        <v>0</v>
      </c>
      <c r="F228" s="144">
        <v>300</v>
      </c>
      <c r="G228" s="144">
        <v>300</v>
      </c>
      <c r="H228" s="144">
        <v>300</v>
      </c>
      <c r="I228" s="144">
        <v>300</v>
      </c>
    </row>
    <row r="229" spans="1:9" s="44" customFormat="1" hidden="1" x14ac:dyDescent="0.25">
      <c r="A229" s="363">
        <v>323</v>
      </c>
      <c r="B229" s="364"/>
      <c r="C229" s="365"/>
      <c r="D229" s="138" t="s">
        <v>84</v>
      </c>
      <c r="E229" s="139">
        <v>4319.53</v>
      </c>
      <c r="F229" s="139">
        <v>9400</v>
      </c>
      <c r="G229" s="139">
        <v>9400</v>
      </c>
      <c r="H229" s="139">
        <v>9400</v>
      </c>
      <c r="I229" s="139">
        <v>9400</v>
      </c>
    </row>
    <row r="230" spans="1:9" hidden="1" x14ac:dyDescent="0.25">
      <c r="A230" s="369">
        <v>3231</v>
      </c>
      <c r="B230" s="370"/>
      <c r="C230" s="371"/>
      <c r="D230" s="143" t="s">
        <v>120</v>
      </c>
      <c r="E230" s="144">
        <v>2280.6799999999998</v>
      </c>
      <c r="F230" s="144">
        <v>1000</v>
      </c>
      <c r="G230" s="144">
        <v>1000</v>
      </c>
      <c r="H230" s="144">
        <v>1000</v>
      </c>
      <c r="I230" s="144">
        <v>1000</v>
      </c>
    </row>
    <row r="231" spans="1:9" hidden="1" x14ac:dyDescent="0.25">
      <c r="A231" s="150">
        <v>3233</v>
      </c>
      <c r="B231" s="151"/>
      <c r="C231" s="152"/>
      <c r="D231" s="143" t="s">
        <v>184</v>
      </c>
      <c r="E231" s="144">
        <v>222.16</v>
      </c>
      <c r="F231" s="144">
        <v>200</v>
      </c>
      <c r="G231" s="144">
        <v>200</v>
      </c>
      <c r="H231" s="144">
        <v>200</v>
      </c>
      <c r="I231" s="144">
        <v>200</v>
      </c>
    </row>
    <row r="232" spans="1:9" hidden="1" x14ac:dyDescent="0.25">
      <c r="A232" s="150">
        <v>3234</v>
      </c>
      <c r="B232" s="151"/>
      <c r="C232" s="152"/>
      <c r="D232" s="143" t="s">
        <v>98</v>
      </c>
      <c r="E232" s="144">
        <v>0</v>
      </c>
      <c r="F232" s="144">
        <v>200</v>
      </c>
      <c r="G232" s="144">
        <v>200</v>
      </c>
      <c r="H232" s="144">
        <v>200</v>
      </c>
      <c r="I232" s="144">
        <v>200</v>
      </c>
    </row>
    <row r="233" spans="1:9" hidden="1" x14ac:dyDescent="0.25">
      <c r="A233" s="150">
        <v>3235</v>
      </c>
      <c r="B233" s="151"/>
      <c r="C233" s="152"/>
      <c r="D233" s="143" t="s">
        <v>180</v>
      </c>
      <c r="E233" s="144">
        <v>0</v>
      </c>
      <c r="F233" s="144">
        <v>200</v>
      </c>
      <c r="G233" s="144">
        <v>200</v>
      </c>
      <c r="H233" s="144">
        <v>200</v>
      </c>
      <c r="I233" s="144">
        <v>200</v>
      </c>
    </row>
    <row r="234" spans="1:9" hidden="1" x14ac:dyDescent="0.25">
      <c r="A234" s="150">
        <v>3236</v>
      </c>
      <c r="B234" s="151"/>
      <c r="C234" s="152"/>
      <c r="D234" s="143" t="s">
        <v>99</v>
      </c>
      <c r="E234" s="144">
        <v>0</v>
      </c>
      <c r="F234" s="144">
        <v>0</v>
      </c>
      <c r="G234" s="144">
        <v>0</v>
      </c>
      <c r="H234" s="144">
        <v>0</v>
      </c>
      <c r="I234" s="144">
        <v>0</v>
      </c>
    </row>
    <row r="235" spans="1:9" hidden="1" x14ac:dyDescent="0.25">
      <c r="A235" s="150">
        <v>3237</v>
      </c>
      <c r="B235" s="151"/>
      <c r="C235" s="152"/>
      <c r="D235" s="143" t="s">
        <v>85</v>
      </c>
      <c r="E235" s="144">
        <v>1365.26</v>
      </c>
      <c r="F235" s="144">
        <v>7200</v>
      </c>
      <c r="G235" s="144">
        <v>7200</v>
      </c>
      <c r="H235" s="144">
        <v>7200</v>
      </c>
      <c r="I235" s="144">
        <v>7200</v>
      </c>
    </row>
    <row r="236" spans="1:9" hidden="1" x14ac:dyDescent="0.25">
      <c r="A236" s="150">
        <v>3238</v>
      </c>
      <c r="B236" s="151"/>
      <c r="C236" s="152"/>
      <c r="D236" s="143" t="s">
        <v>101</v>
      </c>
      <c r="E236" s="144">
        <v>409.77</v>
      </c>
      <c r="F236" s="144">
        <v>300</v>
      </c>
      <c r="G236" s="144">
        <v>300</v>
      </c>
      <c r="H236" s="144">
        <v>300</v>
      </c>
      <c r="I236" s="144">
        <v>300</v>
      </c>
    </row>
    <row r="237" spans="1:9" hidden="1" x14ac:dyDescent="0.25">
      <c r="A237" s="369">
        <v>3239</v>
      </c>
      <c r="B237" s="370"/>
      <c r="C237" s="371"/>
      <c r="D237" s="143" t="s">
        <v>102</v>
      </c>
      <c r="E237" s="144">
        <v>41.66</v>
      </c>
      <c r="F237" s="144">
        <v>300</v>
      </c>
      <c r="G237" s="144">
        <v>300</v>
      </c>
      <c r="H237" s="144">
        <v>300</v>
      </c>
      <c r="I237" s="144">
        <v>300</v>
      </c>
    </row>
    <row r="238" spans="1:9" s="44" customFormat="1" ht="22.5" hidden="1" x14ac:dyDescent="0.25">
      <c r="A238" s="363">
        <v>329</v>
      </c>
      <c r="B238" s="364"/>
      <c r="C238" s="365"/>
      <c r="D238" s="138" t="s">
        <v>74</v>
      </c>
      <c r="E238" s="139">
        <v>3671.11</v>
      </c>
      <c r="F238" s="139">
        <v>3000</v>
      </c>
      <c r="G238" s="139">
        <v>3100</v>
      </c>
      <c r="H238" s="139">
        <v>3100</v>
      </c>
      <c r="I238" s="139">
        <v>3100</v>
      </c>
    </row>
    <row r="239" spans="1:9" hidden="1" x14ac:dyDescent="0.25">
      <c r="A239" s="369">
        <v>3293</v>
      </c>
      <c r="B239" s="370"/>
      <c r="C239" s="371"/>
      <c r="D239" s="143" t="s">
        <v>110</v>
      </c>
      <c r="E239" s="144">
        <v>1059.57</v>
      </c>
      <c r="F239" s="144">
        <v>800</v>
      </c>
      <c r="G239" s="144">
        <v>900</v>
      </c>
      <c r="H239" s="144">
        <v>900</v>
      </c>
      <c r="I239" s="144">
        <v>900</v>
      </c>
    </row>
    <row r="240" spans="1:9" hidden="1" x14ac:dyDescent="0.25">
      <c r="A240" s="150">
        <v>3294</v>
      </c>
      <c r="B240" s="151"/>
      <c r="C240" s="152"/>
      <c r="D240" s="143" t="s">
        <v>103</v>
      </c>
      <c r="E240" s="144">
        <v>0</v>
      </c>
      <c r="F240" s="144">
        <v>0</v>
      </c>
      <c r="G240" s="144">
        <v>0</v>
      </c>
      <c r="H240" s="144">
        <v>0</v>
      </c>
      <c r="I240" s="144">
        <v>0</v>
      </c>
    </row>
    <row r="241" spans="1:9" hidden="1" x14ac:dyDescent="0.25">
      <c r="A241" s="150">
        <v>3295</v>
      </c>
      <c r="B241" s="151"/>
      <c r="C241" s="152"/>
      <c r="D241" s="143" t="s">
        <v>73</v>
      </c>
      <c r="E241" s="144">
        <v>0</v>
      </c>
      <c r="F241" s="144"/>
      <c r="G241" s="144"/>
      <c r="H241" s="144"/>
      <c r="I241" s="144"/>
    </row>
    <row r="242" spans="1:9" hidden="1" x14ac:dyDescent="0.25">
      <c r="A242" s="369">
        <v>3299</v>
      </c>
      <c r="B242" s="370"/>
      <c r="C242" s="371"/>
      <c r="D242" s="143" t="s">
        <v>74</v>
      </c>
      <c r="E242" s="144">
        <v>2611.54</v>
      </c>
      <c r="F242" s="144">
        <v>2200</v>
      </c>
      <c r="G242" s="144">
        <v>2200</v>
      </c>
      <c r="H242" s="144">
        <v>2200</v>
      </c>
      <c r="I242" s="144">
        <v>2200</v>
      </c>
    </row>
    <row r="243" spans="1:9" x14ac:dyDescent="0.25">
      <c r="A243" s="153">
        <v>34</v>
      </c>
      <c r="B243" s="151"/>
      <c r="C243" s="152"/>
      <c r="D243" s="143" t="s">
        <v>76</v>
      </c>
      <c r="E243" s="139">
        <v>51.14</v>
      </c>
      <c r="F243" s="139">
        <v>0</v>
      </c>
      <c r="G243" s="139">
        <v>100</v>
      </c>
      <c r="H243" s="139">
        <v>100</v>
      </c>
      <c r="I243" s="139">
        <v>100</v>
      </c>
    </row>
    <row r="244" spans="1:9" hidden="1" x14ac:dyDescent="0.25">
      <c r="A244" s="153">
        <v>343</v>
      </c>
      <c r="B244" s="151"/>
      <c r="C244" s="152"/>
      <c r="D244" s="143" t="s">
        <v>77</v>
      </c>
      <c r="E244" s="139">
        <v>51.14</v>
      </c>
      <c r="F244" s="144">
        <v>0</v>
      </c>
      <c r="G244" s="144"/>
      <c r="H244" s="144">
        <v>0</v>
      </c>
      <c r="I244" s="144">
        <v>0</v>
      </c>
    </row>
    <row r="245" spans="1:9" hidden="1" x14ac:dyDescent="0.25">
      <c r="A245" s="227">
        <v>3431</v>
      </c>
      <c r="B245" s="228"/>
      <c r="C245" s="229"/>
      <c r="D245" s="143" t="s">
        <v>185</v>
      </c>
      <c r="E245" s="144">
        <v>51.14</v>
      </c>
      <c r="F245" s="144">
        <v>0</v>
      </c>
      <c r="G245" s="144">
        <v>100</v>
      </c>
      <c r="H245" s="144">
        <v>100</v>
      </c>
      <c r="I245" s="144">
        <v>100</v>
      </c>
    </row>
    <row r="246" spans="1:9" hidden="1" x14ac:dyDescent="0.25">
      <c r="A246" s="227">
        <v>3433</v>
      </c>
      <c r="B246" s="228"/>
      <c r="C246" s="229"/>
      <c r="D246" s="143" t="s">
        <v>78</v>
      </c>
      <c r="E246" s="144">
        <v>0</v>
      </c>
      <c r="F246" s="144"/>
      <c r="G246" s="144"/>
      <c r="H246" s="144"/>
      <c r="I246" s="144"/>
    </row>
    <row r="247" spans="1:9" x14ac:dyDescent="0.25">
      <c r="A247" s="226">
        <v>38</v>
      </c>
      <c r="B247" s="228"/>
      <c r="C247" s="229"/>
      <c r="D247" s="230" t="s">
        <v>277</v>
      </c>
      <c r="E247" s="139">
        <v>0</v>
      </c>
      <c r="F247" s="144"/>
      <c r="G247" s="144"/>
      <c r="H247" s="144"/>
      <c r="I247" s="144"/>
    </row>
    <row r="248" spans="1:9" hidden="1" x14ac:dyDescent="0.25">
      <c r="A248" s="226">
        <v>381</v>
      </c>
      <c r="B248" s="228"/>
      <c r="C248" s="229"/>
      <c r="D248" s="143" t="s">
        <v>278</v>
      </c>
      <c r="E248" s="139">
        <v>0</v>
      </c>
      <c r="F248" s="144"/>
      <c r="G248" s="144"/>
      <c r="H248" s="144"/>
      <c r="I248" s="144"/>
    </row>
    <row r="249" spans="1:9" hidden="1" x14ac:dyDescent="0.25">
      <c r="A249" s="227">
        <v>3812</v>
      </c>
      <c r="B249" s="228"/>
      <c r="C249" s="229"/>
      <c r="D249" s="143" t="s">
        <v>279</v>
      </c>
      <c r="E249" s="144">
        <v>0</v>
      </c>
      <c r="F249" s="144">
        <v>0</v>
      </c>
      <c r="G249" s="144">
        <v>0</v>
      </c>
      <c r="H249" s="144">
        <v>0</v>
      </c>
      <c r="I249" s="144">
        <v>0</v>
      </c>
    </row>
    <row r="250" spans="1:9" x14ac:dyDescent="0.25">
      <c r="A250" s="357" t="s">
        <v>113</v>
      </c>
      <c r="B250" s="358"/>
      <c r="C250" s="359"/>
      <c r="D250" s="149" t="s">
        <v>18</v>
      </c>
      <c r="E250" s="148">
        <v>7501.03</v>
      </c>
      <c r="F250" s="148">
        <v>0</v>
      </c>
      <c r="G250" s="148">
        <v>0</v>
      </c>
      <c r="H250" s="148">
        <v>0</v>
      </c>
      <c r="I250" s="148">
        <v>0</v>
      </c>
    </row>
    <row r="251" spans="1:9" x14ac:dyDescent="0.25">
      <c r="A251" s="360" t="s">
        <v>183</v>
      </c>
      <c r="B251" s="361"/>
      <c r="C251" s="362"/>
      <c r="D251" s="156" t="s">
        <v>192</v>
      </c>
      <c r="E251" s="137">
        <v>7501.03</v>
      </c>
      <c r="F251" s="137">
        <v>0</v>
      </c>
      <c r="G251" s="137">
        <v>0</v>
      </c>
      <c r="H251" s="137">
        <v>0</v>
      </c>
      <c r="I251" s="137">
        <v>0</v>
      </c>
    </row>
    <row r="252" spans="1:9" x14ac:dyDescent="0.25">
      <c r="A252" s="366">
        <v>3</v>
      </c>
      <c r="B252" s="367"/>
      <c r="C252" s="368"/>
      <c r="D252" s="157" t="s">
        <v>20</v>
      </c>
      <c r="E252" s="139">
        <v>7501.03</v>
      </c>
      <c r="F252" s="139">
        <v>0</v>
      </c>
      <c r="G252" s="139">
        <v>0</v>
      </c>
      <c r="H252" s="139">
        <v>0</v>
      </c>
      <c r="I252" s="139">
        <v>0</v>
      </c>
    </row>
    <row r="253" spans="1:9" x14ac:dyDescent="0.25">
      <c r="A253" s="363">
        <v>32</v>
      </c>
      <c r="B253" s="364"/>
      <c r="C253" s="365"/>
      <c r="D253" s="157" t="s">
        <v>33</v>
      </c>
      <c r="E253" s="139">
        <v>7501.03</v>
      </c>
      <c r="F253" s="139">
        <v>0</v>
      </c>
      <c r="G253" s="139">
        <v>0</v>
      </c>
      <c r="H253" s="139">
        <v>0</v>
      </c>
      <c r="I253" s="139">
        <v>0</v>
      </c>
    </row>
    <row r="254" spans="1:9" hidden="1" x14ac:dyDescent="0.25">
      <c r="A254" s="363">
        <v>322</v>
      </c>
      <c r="B254" s="364"/>
      <c r="C254" s="365"/>
      <c r="D254" s="157" t="s">
        <v>71</v>
      </c>
      <c r="E254" s="139">
        <v>156.76</v>
      </c>
      <c r="F254" s="139">
        <v>0</v>
      </c>
      <c r="G254" s="139">
        <v>0</v>
      </c>
      <c r="H254" s="139">
        <v>0</v>
      </c>
      <c r="I254" s="139">
        <v>0</v>
      </c>
    </row>
    <row r="255" spans="1:9" ht="22.5" hidden="1" x14ac:dyDescent="0.25">
      <c r="A255" s="150">
        <v>3224</v>
      </c>
      <c r="B255" s="151"/>
      <c r="C255" s="152"/>
      <c r="D255" s="143" t="s">
        <v>125</v>
      </c>
      <c r="E255" s="144">
        <v>156.76</v>
      </c>
      <c r="F255" s="144">
        <v>0</v>
      </c>
      <c r="G255" s="144">
        <v>0</v>
      </c>
      <c r="H255" s="144">
        <v>0</v>
      </c>
      <c r="I255" s="144">
        <v>0</v>
      </c>
    </row>
    <row r="256" spans="1:9" hidden="1" x14ac:dyDescent="0.25">
      <c r="A256" s="363">
        <v>323</v>
      </c>
      <c r="B256" s="364"/>
      <c r="C256" s="365"/>
      <c r="D256" s="157" t="s">
        <v>84</v>
      </c>
      <c r="E256" s="139">
        <v>7344.27</v>
      </c>
      <c r="F256" s="139">
        <v>0</v>
      </c>
      <c r="G256" s="139">
        <v>0</v>
      </c>
      <c r="H256" s="139">
        <v>0</v>
      </c>
      <c r="I256" s="139">
        <v>0</v>
      </c>
    </row>
    <row r="257" spans="1:9" ht="15.75" hidden="1" customHeight="1" x14ac:dyDescent="0.25">
      <c r="A257" s="150">
        <v>3232</v>
      </c>
      <c r="B257" s="151"/>
      <c r="C257" s="152"/>
      <c r="D257" s="143" t="s">
        <v>126</v>
      </c>
      <c r="E257" s="144">
        <v>7344.27</v>
      </c>
      <c r="F257" s="144">
        <v>0</v>
      </c>
      <c r="G257" s="144">
        <v>0</v>
      </c>
      <c r="H257" s="144">
        <v>0</v>
      </c>
      <c r="I257" s="144">
        <v>0</v>
      </c>
    </row>
    <row r="258" spans="1:9" x14ac:dyDescent="0.25">
      <c r="A258" s="357" t="s">
        <v>113</v>
      </c>
      <c r="B258" s="358"/>
      <c r="C258" s="359"/>
      <c r="D258" s="149" t="s">
        <v>18</v>
      </c>
      <c r="E258" s="148">
        <v>1000</v>
      </c>
      <c r="F258" s="148">
        <v>0</v>
      </c>
      <c r="G258" s="148">
        <v>0</v>
      </c>
      <c r="H258" s="148">
        <v>0</v>
      </c>
      <c r="I258" s="148">
        <v>0</v>
      </c>
    </row>
    <row r="259" spans="1:9" x14ac:dyDescent="0.25">
      <c r="A259" s="360" t="s">
        <v>197</v>
      </c>
      <c r="B259" s="361"/>
      <c r="C259" s="362"/>
      <c r="D259" s="156" t="s">
        <v>198</v>
      </c>
      <c r="E259" s="137">
        <v>1000</v>
      </c>
      <c r="F259" s="137">
        <v>0</v>
      </c>
      <c r="G259" s="137">
        <f t="shared" ref="G259:I259" si="81">G260</f>
        <v>0</v>
      </c>
      <c r="H259" s="137">
        <f t="shared" si="81"/>
        <v>0</v>
      </c>
      <c r="I259" s="137">
        <f t="shared" si="81"/>
        <v>0</v>
      </c>
    </row>
    <row r="260" spans="1:9" x14ac:dyDescent="0.25">
      <c r="A260" s="366">
        <v>3</v>
      </c>
      <c r="B260" s="367"/>
      <c r="C260" s="368"/>
      <c r="D260" s="157" t="s">
        <v>20</v>
      </c>
      <c r="E260" s="139">
        <v>1000</v>
      </c>
      <c r="F260" s="144">
        <v>0</v>
      </c>
      <c r="G260" s="144">
        <v>0</v>
      </c>
      <c r="H260" s="144">
        <v>0</v>
      </c>
      <c r="I260" s="144">
        <v>0</v>
      </c>
    </row>
    <row r="261" spans="1:9" x14ac:dyDescent="0.25">
      <c r="A261" s="363">
        <v>32</v>
      </c>
      <c r="B261" s="364"/>
      <c r="C261" s="365"/>
      <c r="D261" s="157" t="s">
        <v>33</v>
      </c>
      <c r="E261" s="139">
        <v>1000</v>
      </c>
      <c r="F261" s="144">
        <v>0</v>
      </c>
      <c r="G261" s="144">
        <v>0</v>
      </c>
      <c r="H261" s="144">
        <v>0</v>
      </c>
      <c r="I261" s="144">
        <v>0</v>
      </c>
    </row>
    <row r="262" spans="1:9" hidden="1" x14ac:dyDescent="0.25">
      <c r="A262" s="363">
        <v>322</v>
      </c>
      <c r="B262" s="364"/>
      <c r="C262" s="365"/>
      <c r="D262" s="157" t="s">
        <v>71</v>
      </c>
      <c r="E262" s="139">
        <v>1000</v>
      </c>
      <c r="F262" s="144">
        <v>0</v>
      </c>
      <c r="G262" s="144">
        <v>0</v>
      </c>
      <c r="H262" s="144">
        <v>0</v>
      </c>
      <c r="I262" s="144">
        <v>0</v>
      </c>
    </row>
    <row r="263" spans="1:9" ht="17.25" hidden="1" customHeight="1" x14ac:dyDescent="0.25">
      <c r="A263" s="150">
        <v>3232</v>
      </c>
      <c r="B263" s="151"/>
      <c r="C263" s="152"/>
      <c r="D263" s="143" t="s">
        <v>126</v>
      </c>
      <c r="E263" s="144">
        <v>1000</v>
      </c>
      <c r="F263" s="144">
        <v>0</v>
      </c>
      <c r="G263" s="144">
        <v>0</v>
      </c>
      <c r="H263" s="144">
        <v>0</v>
      </c>
      <c r="I263" s="144">
        <v>0</v>
      </c>
    </row>
    <row r="264" spans="1:9" ht="15" customHeight="1" x14ac:dyDescent="0.25">
      <c r="A264" s="378" t="s">
        <v>113</v>
      </c>
      <c r="B264" s="379"/>
      <c r="C264" s="380"/>
      <c r="D264" s="267" t="s">
        <v>18</v>
      </c>
      <c r="E264" s="135">
        <v>4385.8</v>
      </c>
      <c r="F264" s="135">
        <v>0</v>
      </c>
      <c r="G264" s="135">
        <v>0</v>
      </c>
      <c r="H264" s="135">
        <v>0</v>
      </c>
      <c r="I264" s="135">
        <v>0</v>
      </c>
    </row>
    <row r="265" spans="1:9" ht="15" customHeight="1" x14ac:dyDescent="0.25">
      <c r="A265" s="360" t="s">
        <v>199</v>
      </c>
      <c r="B265" s="361"/>
      <c r="C265" s="362"/>
      <c r="D265" s="266" t="s">
        <v>166</v>
      </c>
      <c r="E265" s="137">
        <v>4385.8</v>
      </c>
      <c r="F265" s="137">
        <v>0</v>
      </c>
      <c r="G265" s="137">
        <v>0</v>
      </c>
      <c r="H265" s="137">
        <v>0</v>
      </c>
      <c r="I265" s="137">
        <v>0</v>
      </c>
    </row>
    <row r="266" spans="1:9" x14ac:dyDescent="0.25">
      <c r="A266" s="366"/>
      <c r="B266" s="367"/>
      <c r="C266" s="368"/>
      <c r="D266" s="262" t="s">
        <v>20</v>
      </c>
      <c r="E266" s="139">
        <v>4385.8</v>
      </c>
      <c r="F266" s="139">
        <v>0</v>
      </c>
      <c r="G266" s="139">
        <v>0</v>
      </c>
      <c r="H266" s="139">
        <v>0</v>
      </c>
      <c r="I266" s="139">
        <v>0</v>
      </c>
    </row>
    <row r="267" spans="1:9" x14ac:dyDescent="0.25">
      <c r="A267" s="363">
        <v>32</v>
      </c>
      <c r="B267" s="364"/>
      <c r="C267" s="365"/>
      <c r="D267" s="262" t="s">
        <v>33</v>
      </c>
      <c r="E267" s="139">
        <v>3095</v>
      </c>
      <c r="F267" s="139">
        <v>0</v>
      </c>
      <c r="G267" s="139">
        <v>0</v>
      </c>
      <c r="H267" s="139">
        <v>0</v>
      </c>
      <c r="I267" s="139">
        <v>0</v>
      </c>
    </row>
    <row r="268" spans="1:9" hidden="1" x14ac:dyDescent="0.25">
      <c r="A268" s="363">
        <v>322</v>
      </c>
      <c r="B268" s="364"/>
      <c r="C268" s="365"/>
      <c r="D268" s="262" t="s">
        <v>71</v>
      </c>
      <c r="E268" s="139">
        <v>3095</v>
      </c>
      <c r="F268" s="139">
        <v>0</v>
      </c>
      <c r="G268" s="139">
        <v>0</v>
      </c>
      <c r="H268" s="139">
        <v>0</v>
      </c>
      <c r="I268" s="139">
        <v>0</v>
      </c>
    </row>
    <row r="269" spans="1:9" hidden="1" x14ac:dyDescent="0.25">
      <c r="A269" s="263">
        <v>3225</v>
      </c>
      <c r="B269" s="264"/>
      <c r="C269" s="265"/>
      <c r="D269" s="143" t="s">
        <v>118</v>
      </c>
      <c r="E269" s="144">
        <v>3095</v>
      </c>
      <c r="F269" s="139">
        <v>0</v>
      </c>
      <c r="G269" s="139">
        <v>0</v>
      </c>
      <c r="H269" s="139">
        <v>0</v>
      </c>
      <c r="I269" s="139">
        <v>0</v>
      </c>
    </row>
    <row r="270" spans="1:9" ht="22.5" x14ac:dyDescent="0.25">
      <c r="A270" s="363">
        <v>42</v>
      </c>
      <c r="B270" s="364"/>
      <c r="C270" s="365"/>
      <c r="D270" s="262" t="s">
        <v>43</v>
      </c>
      <c r="E270" s="139">
        <v>1290.8</v>
      </c>
      <c r="F270" s="144">
        <v>0</v>
      </c>
      <c r="G270" s="144">
        <v>0</v>
      </c>
      <c r="H270" s="144">
        <v>0</v>
      </c>
      <c r="I270" s="144">
        <v>0</v>
      </c>
    </row>
    <row r="271" spans="1:9" hidden="1" x14ac:dyDescent="0.25">
      <c r="A271" s="363">
        <v>422</v>
      </c>
      <c r="B271" s="364"/>
      <c r="C271" s="365"/>
      <c r="D271" s="262" t="s">
        <v>86</v>
      </c>
      <c r="E271" s="139">
        <v>1290.8</v>
      </c>
      <c r="F271" s="144">
        <v>0</v>
      </c>
      <c r="G271" s="144">
        <v>0</v>
      </c>
      <c r="H271" s="144">
        <v>0</v>
      </c>
      <c r="I271" s="144">
        <v>0</v>
      </c>
    </row>
    <row r="272" spans="1:9" hidden="1" x14ac:dyDescent="0.25">
      <c r="A272" s="369">
        <v>42219</v>
      </c>
      <c r="B272" s="370"/>
      <c r="C272" s="371"/>
      <c r="D272" s="143" t="s">
        <v>286</v>
      </c>
      <c r="E272" s="144">
        <v>340.8</v>
      </c>
      <c r="F272" s="144">
        <v>0</v>
      </c>
      <c r="G272" s="144">
        <v>0</v>
      </c>
      <c r="H272" s="144">
        <v>0</v>
      </c>
      <c r="I272" s="144">
        <v>0</v>
      </c>
    </row>
    <row r="273" spans="1:9" hidden="1" x14ac:dyDescent="0.25">
      <c r="A273" s="263">
        <v>42261</v>
      </c>
      <c r="B273" s="264"/>
      <c r="C273" s="265"/>
      <c r="D273" s="143" t="s">
        <v>287</v>
      </c>
      <c r="E273" s="144">
        <v>950</v>
      </c>
      <c r="F273" s="144">
        <v>0</v>
      </c>
      <c r="G273" s="144">
        <v>0</v>
      </c>
      <c r="H273" s="144">
        <v>0</v>
      </c>
      <c r="I273" s="144">
        <v>0</v>
      </c>
    </row>
    <row r="274" spans="1:9" s="44" customFormat="1" ht="22.5" x14ac:dyDescent="0.25">
      <c r="A274" s="357" t="s">
        <v>123</v>
      </c>
      <c r="B274" s="358"/>
      <c r="C274" s="359"/>
      <c r="D274" s="248" t="s">
        <v>149</v>
      </c>
      <c r="E274" s="148">
        <v>1379174.31</v>
      </c>
      <c r="F274" s="148">
        <v>1572448</v>
      </c>
      <c r="G274" s="148">
        <v>1614100</v>
      </c>
      <c r="H274" s="148">
        <v>1614100</v>
      </c>
      <c r="I274" s="148">
        <v>1614100</v>
      </c>
    </row>
    <row r="275" spans="1:9" s="44" customFormat="1" x14ac:dyDescent="0.25">
      <c r="A275" s="360" t="s">
        <v>183</v>
      </c>
      <c r="B275" s="361"/>
      <c r="C275" s="362"/>
      <c r="D275" s="136" t="s">
        <v>192</v>
      </c>
      <c r="E275" s="137">
        <v>11080.15</v>
      </c>
      <c r="F275" s="137">
        <v>10500</v>
      </c>
      <c r="G275" s="137">
        <v>10500</v>
      </c>
      <c r="H275" s="137">
        <v>10500</v>
      </c>
      <c r="I275" s="137">
        <v>10500</v>
      </c>
    </row>
    <row r="276" spans="1:9" s="44" customFormat="1" x14ac:dyDescent="0.25">
      <c r="A276" s="366">
        <v>3</v>
      </c>
      <c r="B276" s="367"/>
      <c r="C276" s="368"/>
      <c r="D276" s="138" t="s">
        <v>20</v>
      </c>
      <c r="E276" s="139">
        <v>11080.15</v>
      </c>
      <c r="F276" s="139">
        <v>10500</v>
      </c>
      <c r="G276" s="139">
        <v>10500</v>
      </c>
      <c r="H276" s="139">
        <v>10500</v>
      </c>
      <c r="I276" s="139">
        <v>10500</v>
      </c>
    </row>
    <row r="277" spans="1:9" s="44" customFormat="1" x14ac:dyDescent="0.25">
      <c r="A277" s="363">
        <v>31</v>
      </c>
      <c r="B277" s="364"/>
      <c r="C277" s="365"/>
      <c r="D277" s="138" t="s">
        <v>21</v>
      </c>
      <c r="E277" s="139">
        <v>11080.15</v>
      </c>
      <c r="F277" s="139">
        <v>10500</v>
      </c>
      <c r="G277" s="139">
        <v>10500</v>
      </c>
      <c r="H277" s="139">
        <v>10500</v>
      </c>
      <c r="I277" s="139">
        <v>10500</v>
      </c>
    </row>
    <row r="278" spans="1:9" s="44" customFormat="1" hidden="1" x14ac:dyDescent="0.25">
      <c r="A278" s="363">
        <v>311</v>
      </c>
      <c r="B278" s="364"/>
      <c r="C278" s="365"/>
      <c r="D278" s="138" t="s">
        <v>138</v>
      </c>
      <c r="E278" s="139">
        <v>8561.93</v>
      </c>
      <c r="F278" s="139">
        <v>7700</v>
      </c>
      <c r="G278" s="139">
        <v>7700</v>
      </c>
      <c r="H278" s="139">
        <v>7700</v>
      </c>
      <c r="I278" s="139">
        <v>7700</v>
      </c>
    </row>
    <row r="279" spans="1:9" hidden="1" x14ac:dyDescent="0.25">
      <c r="A279" s="369">
        <v>3111</v>
      </c>
      <c r="B279" s="370"/>
      <c r="C279" s="371"/>
      <c r="D279" s="143" t="s">
        <v>65</v>
      </c>
      <c r="E279" s="144">
        <v>8561.93</v>
      </c>
      <c r="F279" s="144">
        <v>7700</v>
      </c>
      <c r="G279" s="144">
        <v>7700</v>
      </c>
      <c r="H279" s="144">
        <v>7700</v>
      </c>
      <c r="I279" s="144">
        <v>7700</v>
      </c>
    </row>
    <row r="280" spans="1:9" s="44" customFormat="1" hidden="1" x14ac:dyDescent="0.25">
      <c r="A280" s="363">
        <v>312</v>
      </c>
      <c r="B280" s="364"/>
      <c r="C280" s="365"/>
      <c r="D280" s="138" t="s">
        <v>66</v>
      </c>
      <c r="E280" s="139">
        <f t="shared" ref="E280" si="82">E281</f>
        <v>1120</v>
      </c>
      <c r="F280" s="139">
        <v>1600</v>
      </c>
      <c r="G280" s="139">
        <v>1600</v>
      </c>
      <c r="H280" s="139">
        <v>1600</v>
      </c>
      <c r="I280" s="139">
        <v>1600</v>
      </c>
    </row>
    <row r="281" spans="1:9" hidden="1" x14ac:dyDescent="0.25">
      <c r="A281" s="369">
        <v>3121</v>
      </c>
      <c r="B281" s="370"/>
      <c r="C281" s="371"/>
      <c r="D281" s="143" t="s">
        <v>66</v>
      </c>
      <c r="E281" s="144">
        <v>1120</v>
      </c>
      <c r="F281" s="144">
        <v>1600</v>
      </c>
      <c r="G281" s="144">
        <v>1600</v>
      </c>
      <c r="H281" s="144">
        <v>1600</v>
      </c>
      <c r="I281" s="144">
        <v>1600</v>
      </c>
    </row>
    <row r="282" spans="1:9" s="44" customFormat="1" hidden="1" x14ac:dyDescent="0.25">
      <c r="A282" s="363">
        <v>313</v>
      </c>
      <c r="B282" s="364"/>
      <c r="C282" s="365"/>
      <c r="D282" s="138" t="s">
        <v>67</v>
      </c>
      <c r="E282" s="139">
        <f t="shared" ref="E282" si="83">E283</f>
        <v>1398.22</v>
      </c>
      <c r="F282" s="139">
        <v>1200</v>
      </c>
      <c r="G282" s="139">
        <v>1200</v>
      </c>
      <c r="H282" s="139">
        <v>1200</v>
      </c>
      <c r="I282" s="139">
        <v>1200</v>
      </c>
    </row>
    <row r="283" spans="1:9" ht="22.5" hidden="1" x14ac:dyDescent="0.25">
      <c r="A283" s="369">
        <v>3132</v>
      </c>
      <c r="B283" s="370"/>
      <c r="C283" s="371"/>
      <c r="D283" s="143" t="s">
        <v>68</v>
      </c>
      <c r="E283" s="144">
        <v>1398.22</v>
      </c>
      <c r="F283" s="144">
        <v>1200</v>
      </c>
      <c r="G283" s="144">
        <v>1200</v>
      </c>
      <c r="H283" s="144">
        <v>1200</v>
      </c>
      <c r="I283" s="144">
        <v>1200</v>
      </c>
    </row>
    <row r="284" spans="1:9" ht="21" customHeight="1" x14ac:dyDescent="0.25">
      <c r="A284" s="360" t="s">
        <v>187</v>
      </c>
      <c r="B284" s="361"/>
      <c r="C284" s="362"/>
      <c r="D284" s="266" t="s">
        <v>191</v>
      </c>
      <c r="E284" s="137">
        <v>5679.08</v>
      </c>
      <c r="F284" s="137">
        <v>500</v>
      </c>
      <c r="G284" s="137">
        <v>500</v>
      </c>
      <c r="H284" s="137">
        <v>500</v>
      </c>
      <c r="I284" s="137">
        <v>500</v>
      </c>
    </row>
    <row r="285" spans="1:9" x14ac:dyDescent="0.25">
      <c r="A285" s="366">
        <v>3</v>
      </c>
      <c r="B285" s="367"/>
      <c r="C285" s="368"/>
      <c r="D285" s="262" t="s">
        <v>20</v>
      </c>
      <c r="E285" s="139">
        <v>4732.62</v>
      </c>
      <c r="F285" s="139">
        <v>500</v>
      </c>
      <c r="G285" s="139">
        <v>500</v>
      </c>
      <c r="H285" s="139">
        <v>500</v>
      </c>
      <c r="I285" s="139">
        <v>500</v>
      </c>
    </row>
    <row r="286" spans="1:9" x14ac:dyDescent="0.25">
      <c r="A286" s="363">
        <v>31</v>
      </c>
      <c r="B286" s="364"/>
      <c r="C286" s="365"/>
      <c r="D286" s="262" t="s">
        <v>21</v>
      </c>
      <c r="E286" s="139">
        <f t="shared" ref="E286:F286" si="84">E287+E289+E291</f>
        <v>0</v>
      </c>
      <c r="F286" s="139">
        <f t="shared" si="84"/>
        <v>0</v>
      </c>
      <c r="G286" s="139">
        <f t="shared" ref="G286" si="85">G287+G289+G291</f>
        <v>0</v>
      </c>
      <c r="H286" s="139">
        <f t="shared" ref="H286:I286" si="86">H287+H289+H291</f>
        <v>0</v>
      </c>
      <c r="I286" s="139">
        <f t="shared" si="86"/>
        <v>0</v>
      </c>
    </row>
    <row r="287" spans="1:9" hidden="1" x14ac:dyDescent="0.25">
      <c r="A287" s="363">
        <v>311</v>
      </c>
      <c r="B287" s="364"/>
      <c r="C287" s="365"/>
      <c r="D287" s="262" t="s">
        <v>138</v>
      </c>
      <c r="E287" s="139">
        <f t="shared" ref="E287:F287" si="87">E288</f>
        <v>0</v>
      </c>
      <c r="F287" s="139">
        <f t="shared" si="87"/>
        <v>0</v>
      </c>
      <c r="G287" s="139">
        <f t="shared" ref="G287:I287" si="88">G288</f>
        <v>0</v>
      </c>
      <c r="H287" s="139">
        <f t="shared" si="88"/>
        <v>0</v>
      </c>
      <c r="I287" s="139">
        <f t="shared" si="88"/>
        <v>0</v>
      </c>
    </row>
    <row r="288" spans="1:9" hidden="1" x14ac:dyDescent="0.25">
      <c r="A288" s="369">
        <v>3111</v>
      </c>
      <c r="B288" s="370"/>
      <c r="C288" s="371"/>
      <c r="D288" s="143" t="s">
        <v>65</v>
      </c>
      <c r="E288" s="144">
        <v>0</v>
      </c>
      <c r="F288" s="144">
        <v>0</v>
      </c>
      <c r="G288" s="144">
        <v>0</v>
      </c>
      <c r="H288" s="144">
        <v>0</v>
      </c>
      <c r="I288" s="144">
        <v>0</v>
      </c>
    </row>
    <row r="289" spans="1:9" hidden="1" x14ac:dyDescent="0.25">
      <c r="A289" s="363">
        <v>312</v>
      </c>
      <c r="B289" s="364"/>
      <c r="C289" s="365"/>
      <c r="D289" s="262" t="s">
        <v>66</v>
      </c>
      <c r="E289" s="139">
        <f t="shared" ref="E289:F289" si="89">E290</f>
        <v>0</v>
      </c>
      <c r="F289" s="139">
        <f t="shared" si="89"/>
        <v>0</v>
      </c>
      <c r="G289" s="139">
        <f t="shared" ref="G289:I289" si="90">G290</f>
        <v>0</v>
      </c>
      <c r="H289" s="139">
        <f t="shared" si="90"/>
        <v>0</v>
      </c>
      <c r="I289" s="139">
        <f t="shared" si="90"/>
        <v>0</v>
      </c>
    </row>
    <row r="290" spans="1:9" hidden="1" x14ac:dyDescent="0.25">
      <c r="A290" s="369">
        <v>3121</v>
      </c>
      <c r="B290" s="370"/>
      <c r="C290" s="371"/>
      <c r="D290" s="143" t="s">
        <v>66</v>
      </c>
      <c r="E290" s="144">
        <v>0</v>
      </c>
      <c r="F290" s="144">
        <v>0</v>
      </c>
      <c r="G290" s="144">
        <v>0</v>
      </c>
      <c r="H290" s="144">
        <v>0</v>
      </c>
      <c r="I290" s="144">
        <v>0</v>
      </c>
    </row>
    <row r="291" spans="1:9" hidden="1" x14ac:dyDescent="0.25">
      <c r="A291" s="363">
        <v>313</v>
      </c>
      <c r="B291" s="364"/>
      <c r="C291" s="365"/>
      <c r="D291" s="262" t="s">
        <v>67</v>
      </c>
      <c r="E291" s="139">
        <f t="shared" ref="E291:F291" si="91">E292</f>
        <v>0</v>
      </c>
      <c r="F291" s="139">
        <f t="shared" si="91"/>
        <v>0</v>
      </c>
      <c r="G291" s="139">
        <f t="shared" ref="G291:I291" si="92">G292</f>
        <v>0</v>
      </c>
      <c r="H291" s="139">
        <f t="shared" si="92"/>
        <v>0</v>
      </c>
      <c r="I291" s="139">
        <f t="shared" si="92"/>
        <v>0</v>
      </c>
    </row>
    <row r="292" spans="1:9" ht="22.5" hidden="1" x14ac:dyDescent="0.25">
      <c r="A292" s="369">
        <v>3132</v>
      </c>
      <c r="B292" s="370"/>
      <c r="C292" s="371"/>
      <c r="D292" s="143" t="s">
        <v>68</v>
      </c>
      <c r="E292" s="144">
        <v>0</v>
      </c>
      <c r="F292" s="144">
        <v>0</v>
      </c>
      <c r="G292" s="144">
        <v>0</v>
      </c>
      <c r="H292" s="144">
        <v>0</v>
      </c>
      <c r="I292" s="144">
        <v>0</v>
      </c>
    </row>
    <row r="293" spans="1:9" x14ac:dyDescent="0.25">
      <c r="A293" s="259">
        <v>32</v>
      </c>
      <c r="B293" s="264"/>
      <c r="C293" s="265"/>
      <c r="D293" s="143" t="s">
        <v>33</v>
      </c>
      <c r="E293" s="139">
        <v>3831.19</v>
      </c>
      <c r="F293" s="139">
        <v>500</v>
      </c>
      <c r="G293" s="139">
        <v>500</v>
      </c>
      <c r="H293" s="139">
        <v>500</v>
      </c>
      <c r="I293" s="139">
        <v>500</v>
      </c>
    </row>
    <row r="294" spans="1:9" hidden="1" x14ac:dyDescent="0.25">
      <c r="A294" s="363">
        <v>321</v>
      </c>
      <c r="B294" s="364"/>
      <c r="C294" s="365"/>
      <c r="D294" s="262" t="s">
        <v>69</v>
      </c>
      <c r="E294" s="139">
        <v>539</v>
      </c>
      <c r="F294" s="144">
        <v>0</v>
      </c>
      <c r="G294" s="144">
        <v>0</v>
      </c>
      <c r="H294" s="144">
        <v>0</v>
      </c>
      <c r="I294" s="144">
        <v>0</v>
      </c>
    </row>
    <row r="295" spans="1:9" hidden="1" x14ac:dyDescent="0.25">
      <c r="A295" s="369">
        <v>3211</v>
      </c>
      <c r="B295" s="370"/>
      <c r="C295" s="371"/>
      <c r="D295" s="143" t="s">
        <v>79</v>
      </c>
      <c r="E295" s="144">
        <v>539</v>
      </c>
      <c r="F295" s="144">
        <v>0</v>
      </c>
      <c r="G295" s="144">
        <v>0</v>
      </c>
      <c r="H295" s="144">
        <v>0</v>
      </c>
      <c r="I295" s="144">
        <v>0</v>
      </c>
    </row>
    <row r="296" spans="1:9" hidden="1" x14ac:dyDescent="0.25">
      <c r="A296" s="363">
        <v>322</v>
      </c>
      <c r="B296" s="364"/>
      <c r="C296" s="365"/>
      <c r="D296" s="262" t="s">
        <v>71</v>
      </c>
      <c r="E296" s="139">
        <v>142.19</v>
      </c>
      <c r="F296" s="144">
        <v>0</v>
      </c>
      <c r="G296" s="144">
        <v>0</v>
      </c>
      <c r="H296" s="144">
        <v>0</v>
      </c>
      <c r="I296" s="144">
        <v>0</v>
      </c>
    </row>
    <row r="297" spans="1:9" hidden="1" x14ac:dyDescent="0.25">
      <c r="A297" s="263">
        <v>3221</v>
      </c>
      <c r="B297" s="260"/>
      <c r="C297" s="261"/>
      <c r="D297" s="143" t="s">
        <v>117</v>
      </c>
      <c r="E297" s="144">
        <v>142.19</v>
      </c>
      <c r="F297" s="144">
        <v>0</v>
      </c>
      <c r="G297" s="144">
        <v>0</v>
      </c>
      <c r="H297" s="144">
        <v>0</v>
      </c>
      <c r="I297" s="144">
        <v>0</v>
      </c>
    </row>
    <row r="298" spans="1:9" hidden="1" x14ac:dyDescent="0.25">
      <c r="A298" s="259">
        <v>323</v>
      </c>
      <c r="B298" s="264"/>
      <c r="C298" s="265"/>
      <c r="D298" s="143" t="s">
        <v>84</v>
      </c>
      <c r="E298" s="139">
        <v>0</v>
      </c>
      <c r="F298" s="144">
        <v>0</v>
      </c>
      <c r="G298" s="144">
        <v>0</v>
      </c>
      <c r="H298" s="144">
        <v>0</v>
      </c>
      <c r="I298" s="144">
        <v>0</v>
      </c>
    </row>
    <row r="299" spans="1:9" hidden="1" x14ac:dyDescent="0.25">
      <c r="A299" s="263">
        <v>3231</v>
      </c>
      <c r="B299" s="264"/>
      <c r="C299" s="265"/>
      <c r="D299" s="143" t="s">
        <v>280</v>
      </c>
      <c r="E299" s="144">
        <v>0</v>
      </c>
      <c r="F299" s="144">
        <v>0</v>
      </c>
      <c r="G299" s="144">
        <v>0</v>
      </c>
      <c r="H299" s="144">
        <v>0</v>
      </c>
      <c r="I299" s="144">
        <v>0</v>
      </c>
    </row>
    <row r="300" spans="1:9" ht="22.5" hidden="1" x14ac:dyDescent="0.25">
      <c r="A300" s="259">
        <v>329</v>
      </c>
      <c r="B300" s="260"/>
      <c r="C300" s="261"/>
      <c r="D300" s="262" t="s">
        <v>74</v>
      </c>
      <c r="E300" s="139">
        <v>3150</v>
      </c>
      <c r="F300" s="139">
        <v>500</v>
      </c>
      <c r="G300" s="139">
        <v>500</v>
      </c>
      <c r="H300" s="139">
        <v>500</v>
      </c>
      <c r="I300" s="139">
        <v>500</v>
      </c>
    </row>
    <row r="301" spans="1:9" hidden="1" x14ac:dyDescent="0.25">
      <c r="A301" s="369">
        <v>3299</v>
      </c>
      <c r="B301" s="370"/>
      <c r="C301" s="371"/>
      <c r="D301" s="143" t="s">
        <v>74</v>
      </c>
      <c r="E301" s="144">
        <v>3150</v>
      </c>
      <c r="F301" s="144">
        <v>500</v>
      </c>
      <c r="G301" s="144">
        <v>500</v>
      </c>
      <c r="H301" s="144">
        <v>500</v>
      </c>
      <c r="I301" s="144">
        <v>500</v>
      </c>
    </row>
    <row r="302" spans="1:9" x14ac:dyDescent="0.25">
      <c r="A302" s="259">
        <v>38</v>
      </c>
      <c r="B302" s="264"/>
      <c r="C302" s="265"/>
      <c r="D302" s="262" t="s">
        <v>277</v>
      </c>
      <c r="E302" s="139">
        <v>901.43</v>
      </c>
      <c r="F302" s="144">
        <v>0</v>
      </c>
      <c r="G302" s="144">
        <v>0</v>
      </c>
      <c r="H302" s="144">
        <v>0</v>
      </c>
      <c r="I302" s="144">
        <v>0</v>
      </c>
    </row>
    <row r="303" spans="1:9" hidden="1" x14ac:dyDescent="0.25">
      <c r="A303" s="259">
        <v>381</v>
      </c>
      <c r="B303" s="264"/>
      <c r="C303" s="265"/>
      <c r="D303" s="143" t="s">
        <v>278</v>
      </c>
      <c r="E303" s="139">
        <v>901.43</v>
      </c>
      <c r="F303" s="144">
        <v>0</v>
      </c>
      <c r="G303" s="144">
        <v>0</v>
      </c>
      <c r="H303" s="144">
        <v>0</v>
      </c>
      <c r="I303" s="144">
        <v>0</v>
      </c>
    </row>
    <row r="304" spans="1:9" hidden="1" x14ac:dyDescent="0.25">
      <c r="A304" s="263">
        <v>3812</v>
      </c>
      <c r="B304" s="264"/>
      <c r="C304" s="265"/>
      <c r="D304" s="143" t="s">
        <v>279</v>
      </c>
      <c r="E304" s="144">
        <v>901.43</v>
      </c>
      <c r="F304" s="144">
        <v>0</v>
      </c>
      <c r="G304" s="144">
        <v>0</v>
      </c>
      <c r="H304" s="144">
        <v>0</v>
      </c>
      <c r="I304" s="144">
        <v>0</v>
      </c>
    </row>
    <row r="305" spans="1:9" ht="22.5" x14ac:dyDescent="0.25">
      <c r="A305" s="259">
        <v>42</v>
      </c>
      <c r="B305" s="260"/>
      <c r="C305" s="261"/>
      <c r="D305" s="262" t="s">
        <v>22</v>
      </c>
      <c r="E305" s="139">
        <v>946.46</v>
      </c>
      <c r="F305" s="144">
        <v>0</v>
      </c>
      <c r="G305" s="144">
        <v>0</v>
      </c>
      <c r="H305" s="144">
        <v>0</v>
      </c>
      <c r="I305" s="144">
        <v>0</v>
      </c>
    </row>
    <row r="306" spans="1:9" hidden="1" x14ac:dyDescent="0.25">
      <c r="A306" s="259">
        <v>424</v>
      </c>
      <c r="B306" s="264"/>
      <c r="C306" s="265"/>
      <c r="D306" s="143" t="s">
        <v>193</v>
      </c>
      <c r="E306" s="139">
        <v>946.46</v>
      </c>
      <c r="F306" s="144">
        <v>0</v>
      </c>
      <c r="G306" s="144">
        <v>0</v>
      </c>
      <c r="H306" s="144">
        <v>0</v>
      </c>
      <c r="I306" s="144">
        <v>0</v>
      </c>
    </row>
    <row r="307" spans="1:9" hidden="1" x14ac:dyDescent="0.25">
      <c r="A307" s="263">
        <v>4241</v>
      </c>
      <c r="B307" s="264"/>
      <c r="C307" s="265"/>
      <c r="D307" s="143" t="s">
        <v>160</v>
      </c>
      <c r="E307" s="144">
        <v>946.46</v>
      </c>
      <c r="F307" s="144">
        <v>0</v>
      </c>
      <c r="G307" s="144">
        <v>0</v>
      </c>
      <c r="H307" s="144">
        <v>0</v>
      </c>
      <c r="I307" s="144">
        <v>0</v>
      </c>
    </row>
    <row r="308" spans="1:9" s="44" customFormat="1" ht="15" customHeight="1" x14ac:dyDescent="0.25">
      <c r="A308" s="360" t="s">
        <v>187</v>
      </c>
      <c r="B308" s="361"/>
      <c r="C308" s="362"/>
      <c r="D308" s="266" t="s">
        <v>191</v>
      </c>
      <c r="E308" s="137">
        <v>1362415.08</v>
      </c>
      <c r="F308" s="137">
        <v>1561448</v>
      </c>
      <c r="G308" s="137">
        <v>1603100</v>
      </c>
      <c r="H308" s="137">
        <v>1603100</v>
      </c>
      <c r="I308" s="137">
        <v>1603100</v>
      </c>
    </row>
    <row r="309" spans="1:9" s="44" customFormat="1" x14ac:dyDescent="0.25">
      <c r="A309" s="366">
        <v>3</v>
      </c>
      <c r="B309" s="367"/>
      <c r="C309" s="368"/>
      <c r="D309" s="262" t="s">
        <v>20</v>
      </c>
      <c r="E309" s="139">
        <v>1362415.08</v>
      </c>
      <c r="F309" s="139">
        <v>1561448</v>
      </c>
      <c r="G309" s="139">
        <v>1603100</v>
      </c>
      <c r="H309" s="139">
        <v>1603100</v>
      </c>
      <c r="I309" s="139">
        <v>1603100</v>
      </c>
    </row>
    <row r="310" spans="1:9" s="44" customFormat="1" x14ac:dyDescent="0.25">
      <c r="A310" s="363">
        <v>31</v>
      </c>
      <c r="B310" s="364"/>
      <c r="C310" s="365"/>
      <c r="D310" s="262" t="s">
        <v>21</v>
      </c>
      <c r="E310" s="139">
        <f t="shared" ref="E310" si="93">E311+E314+E316</f>
        <v>1360129.1600000001</v>
      </c>
      <c r="F310" s="139">
        <v>1560300</v>
      </c>
      <c r="G310" s="139">
        <v>1602100</v>
      </c>
      <c r="H310" s="139">
        <v>1602100</v>
      </c>
      <c r="I310" s="139">
        <v>1602100</v>
      </c>
    </row>
    <row r="311" spans="1:9" s="44" customFormat="1" hidden="1" x14ac:dyDescent="0.25">
      <c r="A311" s="363">
        <v>311</v>
      </c>
      <c r="B311" s="364"/>
      <c r="C311" s="365"/>
      <c r="D311" s="138" t="s">
        <v>138</v>
      </c>
      <c r="E311" s="139">
        <f t="shared" ref="E311" si="94">E312</f>
        <v>1135344.31</v>
      </c>
      <c r="F311" s="139">
        <v>1300500</v>
      </c>
      <c r="G311" s="139">
        <v>1339600</v>
      </c>
      <c r="H311" s="139">
        <v>1339600</v>
      </c>
      <c r="I311" s="139">
        <v>1339600</v>
      </c>
    </row>
    <row r="312" spans="1:9" hidden="1" x14ac:dyDescent="0.25">
      <c r="A312" s="369">
        <v>3111</v>
      </c>
      <c r="B312" s="370"/>
      <c r="C312" s="371"/>
      <c r="D312" s="143" t="s">
        <v>65</v>
      </c>
      <c r="E312" s="144">
        <v>1135344.31</v>
      </c>
      <c r="F312" s="144">
        <v>1300500</v>
      </c>
      <c r="G312" s="144">
        <v>1339600</v>
      </c>
      <c r="H312" s="144">
        <v>1339600</v>
      </c>
      <c r="I312" s="144">
        <v>1339600</v>
      </c>
    </row>
    <row r="313" spans="1:9" hidden="1" x14ac:dyDescent="0.25">
      <c r="A313" s="150">
        <v>3111</v>
      </c>
      <c r="B313" s="151"/>
      <c r="C313" s="152"/>
      <c r="D313" s="143" t="s">
        <v>190</v>
      </c>
      <c r="E313" s="144">
        <v>0</v>
      </c>
      <c r="F313" s="144"/>
      <c r="G313" s="144"/>
      <c r="H313" s="144"/>
      <c r="I313" s="144"/>
    </row>
    <row r="314" spans="1:9" s="44" customFormat="1" hidden="1" x14ac:dyDescent="0.25">
      <c r="A314" s="363">
        <v>312</v>
      </c>
      <c r="B314" s="364"/>
      <c r="C314" s="365"/>
      <c r="D314" s="138" t="s">
        <v>66</v>
      </c>
      <c r="E314" s="139">
        <f t="shared" ref="E314" si="95">E315</f>
        <v>37452.980000000003</v>
      </c>
      <c r="F314" s="139">
        <v>47500</v>
      </c>
      <c r="G314" s="139">
        <v>42500</v>
      </c>
      <c r="H314" s="139">
        <v>42500</v>
      </c>
      <c r="I314" s="139">
        <v>42500</v>
      </c>
    </row>
    <row r="315" spans="1:9" hidden="1" x14ac:dyDescent="0.25">
      <c r="A315" s="369">
        <v>3121</v>
      </c>
      <c r="B315" s="370"/>
      <c r="C315" s="371"/>
      <c r="D315" s="143" t="s">
        <v>66</v>
      </c>
      <c r="E315" s="144">
        <v>37452.980000000003</v>
      </c>
      <c r="F315" s="144">
        <v>47500</v>
      </c>
      <c r="G315" s="144">
        <v>42500</v>
      </c>
      <c r="H315" s="144">
        <v>42500</v>
      </c>
      <c r="I315" s="144">
        <v>42500</v>
      </c>
    </row>
    <row r="316" spans="1:9" s="44" customFormat="1" hidden="1" x14ac:dyDescent="0.25">
      <c r="A316" s="363">
        <v>313</v>
      </c>
      <c r="B316" s="364"/>
      <c r="C316" s="365"/>
      <c r="D316" s="138" t="s">
        <v>67</v>
      </c>
      <c r="E316" s="139">
        <v>187331.87</v>
      </c>
      <c r="F316" s="139">
        <v>212300</v>
      </c>
      <c r="G316" s="139">
        <v>220000</v>
      </c>
      <c r="H316" s="139">
        <v>220000</v>
      </c>
      <c r="I316" s="139">
        <v>220000</v>
      </c>
    </row>
    <row r="317" spans="1:9" ht="22.5" hidden="1" x14ac:dyDescent="0.25">
      <c r="A317" s="369">
        <v>3132</v>
      </c>
      <c r="B317" s="370"/>
      <c r="C317" s="371"/>
      <c r="D317" s="143" t="s">
        <v>68</v>
      </c>
      <c r="E317" s="144">
        <v>187331.87</v>
      </c>
      <c r="F317" s="144">
        <v>212300</v>
      </c>
      <c r="G317" s="144">
        <v>220000</v>
      </c>
      <c r="H317" s="144">
        <v>220000</v>
      </c>
      <c r="I317" s="144">
        <v>220000</v>
      </c>
    </row>
    <row r="318" spans="1:9" ht="22.5" hidden="1" x14ac:dyDescent="0.25">
      <c r="A318" s="150">
        <v>3132</v>
      </c>
      <c r="B318" s="151"/>
      <c r="C318" s="152"/>
      <c r="D318" s="143" t="s">
        <v>188</v>
      </c>
      <c r="E318" s="144">
        <v>0</v>
      </c>
      <c r="F318" s="144"/>
      <c r="G318" s="144">
        <v>0</v>
      </c>
      <c r="H318" s="144">
        <v>0</v>
      </c>
      <c r="I318" s="144">
        <v>0</v>
      </c>
    </row>
    <row r="319" spans="1:9" ht="22.5" hidden="1" x14ac:dyDescent="0.25">
      <c r="A319" s="150">
        <v>3133</v>
      </c>
      <c r="B319" s="151"/>
      <c r="C319" s="152"/>
      <c r="D319" s="143" t="s">
        <v>189</v>
      </c>
      <c r="E319" s="144">
        <v>0</v>
      </c>
      <c r="F319" s="144"/>
      <c r="G319" s="144">
        <v>0</v>
      </c>
      <c r="H319" s="144">
        <v>0</v>
      </c>
      <c r="I319" s="144">
        <v>0</v>
      </c>
    </row>
    <row r="320" spans="1:9" s="44" customFormat="1" x14ac:dyDescent="0.25">
      <c r="A320" s="363">
        <v>32</v>
      </c>
      <c r="B320" s="364"/>
      <c r="C320" s="365"/>
      <c r="D320" s="138" t="s">
        <v>33</v>
      </c>
      <c r="E320" s="139">
        <v>2285.92</v>
      </c>
      <c r="F320" s="139">
        <v>168</v>
      </c>
      <c r="G320" s="139">
        <v>0</v>
      </c>
      <c r="H320" s="139">
        <v>0</v>
      </c>
      <c r="I320" s="139">
        <v>0</v>
      </c>
    </row>
    <row r="321" spans="1:9" s="44" customFormat="1" ht="22.5" hidden="1" x14ac:dyDescent="0.25">
      <c r="A321" s="363">
        <v>329</v>
      </c>
      <c r="B321" s="364"/>
      <c r="C321" s="365"/>
      <c r="D321" s="138" t="s">
        <v>74</v>
      </c>
      <c r="E321" s="139">
        <v>2285.92</v>
      </c>
      <c r="F321" s="139">
        <v>168</v>
      </c>
      <c r="G321" s="139">
        <v>0</v>
      </c>
      <c r="H321" s="139">
        <v>0</v>
      </c>
      <c r="I321" s="139">
        <v>0</v>
      </c>
    </row>
    <row r="322" spans="1:9" ht="22.5" hidden="1" x14ac:dyDescent="0.25">
      <c r="A322" s="369">
        <v>3295</v>
      </c>
      <c r="B322" s="370"/>
      <c r="C322" s="371"/>
      <c r="D322" s="143" t="s">
        <v>282</v>
      </c>
      <c r="E322" s="144">
        <v>1652</v>
      </c>
      <c r="F322" s="144">
        <v>168</v>
      </c>
      <c r="G322" s="144">
        <v>0</v>
      </c>
      <c r="H322" s="144">
        <v>0</v>
      </c>
      <c r="I322" s="144">
        <v>0</v>
      </c>
    </row>
    <row r="323" spans="1:9" hidden="1" x14ac:dyDescent="0.25">
      <c r="A323" s="369">
        <v>3296</v>
      </c>
      <c r="B323" s="370"/>
      <c r="C323" s="371"/>
      <c r="D323" s="143" t="s">
        <v>75</v>
      </c>
      <c r="E323" s="144">
        <v>633.91999999999996</v>
      </c>
      <c r="F323" s="144"/>
      <c r="G323" s="144">
        <v>0</v>
      </c>
      <c r="H323" s="144">
        <v>0</v>
      </c>
      <c r="I323" s="144">
        <v>0</v>
      </c>
    </row>
    <row r="324" spans="1:9" hidden="1" x14ac:dyDescent="0.25">
      <c r="A324" s="227">
        <v>3299</v>
      </c>
      <c r="B324" s="228"/>
      <c r="C324" s="229"/>
      <c r="D324" s="143" t="s">
        <v>74</v>
      </c>
      <c r="E324" s="144">
        <v>0</v>
      </c>
      <c r="F324" s="144"/>
      <c r="G324" s="144"/>
      <c r="H324" s="144"/>
      <c r="I324" s="144"/>
    </row>
    <row r="325" spans="1:9" s="44" customFormat="1" x14ac:dyDescent="0.25">
      <c r="A325" s="363">
        <v>34</v>
      </c>
      <c r="B325" s="364"/>
      <c r="C325" s="365"/>
      <c r="D325" s="138" t="s">
        <v>76</v>
      </c>
      <c r="E325" s="139">
        <v>0</v>
      </c>
      <c r="F325" s="144"/>
      <c r="G325" s="144">
        <v>0</v>
      </c>
      <c r="H325" s="144">
        <v>0</v>
      </c>
      <c r="I325" s="144">
        <v>0</v>
      </c>
    </row>
    <row r="326" spans="1:9" s="44" customFormat="1" hidden="1" x14ac:dyDescent="0.25">
      <c r="A326" s="363">
        <v>343</v>
      </c>
      <c r="B326" s="364"/>
      <c r="C326" s="365"/>
      <c r="D326" s="138" t="s">
        <v>77</v>
      </c>
      <c r="E326" s="139">
        <v>0</v>
      </c>
      <c r="F326" s="144"/>
      <c r="G326" s="144">
        <v>0</v>
      </c>
      <c r="H326" s="144">
        <v>0</v>
      </c>
      <c r="I326" s="144">
        <v>0</v>
      </c>
    </row>
    <row r="327" spans="1:9" s="44" customFormat="1" hidden="1" x14ac:dyDescent="0.25">
      <c r="A327" s="369">
        <v>3433</v>
      </c>
      <c r="B327" s="370"/>
      <c r="C327" s="371"/>
      <c r="D327" s="143" t="s">
        <v>78</v>
      </c>
      <c r="E327" s="144">
        <v>0</v>
      </c>
      <c r="F327" s="144"/>
      <c r="G327" s="144">
        <v>0</v>
      </c>
      <c r="H327" s="144">
        <v>0</v>
      </c>
      <c r="I327" s="144">
        <v>0</v>
      </c>
    </row>
    <row r="328" spans="1:9" s="44" customFormat="1" x14ac:dyDescent="0.25">
      <c r="A328" s="226">
        <v>38</v>
      </c>
      <c r="B328" s="228"/>
      <c r="C328" s="229"/>
      <c r="D328" s="230" t="s">
        <v>277</v>
      </c>
      <c r="E328" s="139">
        <v>856.9</v>
      </c>
      <c r="F328" s="139">
        <v>980</v>
      </c>
      <c r="G328" s="139">
        <v>1000</v>
      </c>
      <c r="H328" s="139">
        <v>1000</v>
      </c>
      <c r="I328" s="139">
        <v>1000</v>
      </c>
    </row>
    <row r="329" spans="1:9" s="44" customFormat="1" hidden="1" x14ac:dyDescent="0.25">
      <c r="A329" s="226">
        <v>381</v>
      </c>
      <c r="B329" s="228"/>
      <c r="C329" s="229"/>
      <c r="D329" s="143" t="s">
        <v>278</v>
      </c>
      <c r="E329" s="139">
        <v>856.9</v>
      </c>
      <c r="F329" s="144">
        <v>980</v>
      </c>
      <c r="G329" s="139">
        <v>1000</v>
      </c>
      <c r="H329" s="139">
        <v>1000</v>
      </c>
      <c r="I329" s="139">
        <v>1000</v>
      </c>
    </row>
    <row r="330" spans="1:9" hidden="1" x14ac:dyDescent="0.25">
      <c r="A330" s="227">
        <v>3812</v>
      </c>
      <c r="B330" s="228"/>
      <c r="C330" s="229"/>
      <c r="D330" s="143" t="s">
        <v>279</v>
      </c>
      <c r="E330" s="144">
        <v>856.9</v>
      </c>
      <c r="F330" s="144">
        <v>980</v>
      </c>
      <c r="G330" s="144">
        <v>1000</v>
      </c>
      <c r="H330" s="144">
        <v>1000</v>
      </c>
      <c r="I330" s="144">
        <v>1000</v>
      </c>
    </row>
    <row r="331" spans="1:9" ht="40.5" customHeight="1" x14ac:dyDescent="0.25">
      <c r="A331" s="357" t="s">
        <v>194</v>
      </c>
      <c r="B331" s="358"/>
      <c r="C331" s="359"/>
      <c r="D331" s="149" t="s">
        <v>195</v>
      </c>
      <c r="E331" s="148">
        <f t="shared" ref="E331" si="96">E332</f>
        <v>15312.5</v>
      </c>
      <c r="F331" s="148">
        <v>22000</v>
      </c>
      <c r="G331" s="148">
        <v>9000</v>
      </c>
      <c r="H331" s="148">
        <v>9000</v>
      </c>
      <c r="I331" s="148">
        <v>9000</v>
      </c>
    </row>
    <row r="332" spans="1:9" x14ac:dyDescent="0.25">
      <c r="A332" s="360" t="s">
        <v>196</v>
      </c>
      <c r="B332" s="361"/>
      <c r="C332" s="362"/>
      <c r="D332" s="156" t="s">
        <v>191</v>
      </c>
      <c r="E332" s="137">
        <v>15312.5</v>
      </c>
      <c r="F332" s="137">
        <v>22000</v>
      </c>
      <c r="G332" s="137">
        <v>9000</v>
      </c>
      <c r="H332" s="137">
        <v>9000</v>
      </c>
      <c r="I332" s="137">
        <v>9000</v>
      </c>
    </row>
    <row r="333" spans="1:9" x14ac:dyDescent="0.25">
      <c r="A333" s="186">
        <v>3</v>
      </c>
      <c r="B333" s="154"/>
      <c r="C333" s="155"/>
      <c r="D333" s="157" t="s">
        <v>20</v>
      </c>
      <c r="E333" s="139">
        <v>13840</v>
      </c>
      <c r="F333" s="139">
        <v>12000</v>
      </c>
      <c r="G333" s="139">
        <v>3500</v>
      </c>
      <c r="H333" s="139">
        <v>3500</v>
      </c>
      <c r="I333" s="139">
        <v>3500</v>
      </c>
    </row>
    <row r="334" spans="1:9" x14ac:dyDescent="0.25">
      <c r="A334" s="153">
        <v>31</v>
      </c>
      <c r="B334" s="154"/>
      <c r="C334" s="155"/>
      <c r="D334" s="157" t="s">
        <v>21</v>
      </c>
      <c r="E334" s="139">
        <v>3660</v>
      </c>
      <c r="F334" s="139">
        <v>3500</v>
      </c>
      <c r="G334" s="139">
        <v>0</v>
      </c>
      <c r="H334" s="139">
        <v>0</v>
      </c>
      <c r="I334" s="139">
        <v>0</v>
      </c>
    </row>
    <row r="335" spans="1:9" hidden="1" x14ac:dyDescent="0.25">
      <c r="A335" s="153">
        <v>311</v>
      </c>
      <c r="B335" s="154"/>
      <c r="C335" s="155"/>
      <c r="D335" s="157" t="s">
        <v>138</v>
      </c>
      <c r="E335" s="139">
        <v>0</v>
      </c>
      <c r="F335" s="139">
        <v>0</v>
      </c>
      <c r="G335" s="139">
        <v>0</v>
      </c>
      <c r="H335" s="139">
        <v>0</v>
      </c>
      <c r="I335" s="139">
        <v>0</v>
      </c>
    </row>
    <row r="336" spans="1:9" hidden="1" x14ac:dyDescent="0.25">
      <c r="A336" s="150">
        <v>3111</v>
      </c>
      <c r="B336" s="151"/>
      <c r="C336" s="152"/>
      <c r="D336" s="143" t="s">
        <v>65</v>
      </c>
      <c r="E336" s="144">
        <v>0</v>
      </c>
      <c r="F336" s="144">
        <v>0</v>
      </c>
      <c r="G336" s="144">
        <v>0</v>
      </c>
      <c r="H336" s="144">
        <v>0</v>
      </c>
      <c r="I336" s="144">
        <v>0</v>
      </c>
    </row>
    <row r="337" spans="1:9" hidden="1" x14ac:dyDescent="0.25">
      <c r="A337" s="153">
        <v>312</v>
      </c>
      <c r="B337" s="154"/>
      <c r="C337" s="155"/>
      <c r="D337" s="157" t="s">
        <v>66</v>
      </c>
      <c r="E337" s="139">
        <v>3660</v>
      </c>
      <c r="F337" s="139">
        <v>3500</v>
      </c>
      <c r="G337" s="139">
        <v>0</v>
      </c>
      <c r="H337" s="139">
        <v>0</v>
      </c>
      <c r="I337" s="139">
        <v>0</v>
      </c>
    </row>
    <row r="338" spans="1:9" hidden="1" x14ac:dyDescent="0.25">
      <c r="A338" s="150">
        <v>3121</v>
      </c>
      <c r="B338" s="151"/>
      <c r="C338" s="152"/>
      <c r="D338" s="143" t="s">
        <v>66</v>
      </c>
      <c r="E338" s="144">
        <v>3660</v>
      </c>
      <c r="F338" s="144">
        <v>3500</v>
      </c>
      <c r="G338" s="144">
        <v>0</v>
      </c>
      <c r="H338" s="144">
        <v>0</v>
      </c>
      <c r="I338" s="144">
        <v>0</v>
      </c>
    </row>
    <row r="339" spans="1:9" hidden="1" x14ac:dyDescent="0.25">
      <c r="A339" s="153">
        <v>313</v>
      </c>
      <c r="B339" s="154"/>
      <c r="C339" s="155"/>
      <c r="D339" s="157" t="s">
        <v>67</v>
      </c>
      <c r="E339" s="139">
        <v>0</v>
      </c>
      <c r="F339" s="139">
        <v>0</v>
      </c>
      <c r="G339" s="139">
        <v>0</v>
      </c>
      <c r="H339" s="139">
        <v>0</v>
      </c>
      <c r="I339" s="139">
        <v>0</v>
      </c>
    </row>
    <row r="340" spans="1:9" ht="22.5" hidden="1" x14ac:dyDescent="0.25">
      <c r="A340" s="150">
        <v>3132</v>
      </c>
      <c r="B340" s="151"/>
      <c r="C340" s="152"/>
      <c r="D340" s="143" t="s">
        <v>68</v>
      </c>
      <c r="E340" s="144">
        <v>0</v>
      </c>
      <c r="F340" s="144">
        <v>0</v>
      </c>
      <c r="G340" s="144">
        <v>0</v>
      </c>
      <c r="H340" s="144">
        <v>0</v>
      </c>
      <c r="I340" s="144">
        <v>0</v>
      </c>
    </row>
    <row r="341" spans="1:9" x14ac:dyDescent="0.25">
      <c r="A341" s="363">
        <v>32</v>
      </c>
      <c r="B341" s="364"/>
      <c r="C341" s="365"/>
      <c r="D341" s="157" t="s">
        <v>33</v>
      </c>
      <c r="E341" s="139">
        <v>10180</v>
      </c>
      <c r="F341" s="139">
        <v>8500</v>
      </c>
      <c r="G341" s="139">
        <v>3500</v>
      </c>
      <c r="H341" s="139">
        <v>3500</v>
      </c>
      <c r="I341" s="139">
        <v>3500</v>
      </c>
    </row>
    <row r="342" spans="1:9" hidden="1" x14ac:dyDescent="0.25">
      <c r="A342" s="363">
        <v>321</v>
      </c>
      <c r="B342" s="364"/>
      <c r="C342" s="365"/>
      <c r="D342" s="157" t="s">
        <v>69</v>
      </c>
      <c r="E342" s="139">
        <v>2475</v>
      </c>
      <c r="F342" s="139">
        <v>0</v>
      </c>
      <c r="G342" s="139"/>
      <c r="H342" s="139"/>
      <c r="I342" s="139"/>
    </row>
    <row r="343" spans="1:9" hidden="1" x14ac:dyDescent="0.25">
      <c r="A343" s="369">
        <v>3211</v>
      </c>
      <c r="B343" s="370"/>
      <c r="C343" s="371"/>
      <c r="D343" s="143" t="s">
        <v>79</v>
      </c>
      <c r="E343" s="144">
        <v>2475</v>
      </c>
      <c r="F343" s="144">
        <v>0</v>
      </c>
      <c r="G343" s="144"/>
      <c r="H343" s="144"/>
      <c r="I343" s="144"/>
    </row>
    <row r="344" spans="1:9" hidden="1" x14ac:dyDescent="0.25">
      <c r="A344" s="237">
        <v>3299</v>
      </c>
      <c r="B344" s="238"/>
      <c r="C344" s="239"/>
      <c r="D344" s="143" t="s">
        <v>74</v>
      </c>
      <c r="E344" s="139">
        <v>1293.5999999999999</v>
      </c>
      <c r="F344" s="144">
        <v>3500</v>
      </c>
      <c r="G344" s="139"/>
      <c r="H344" s="139"/>
      <c r="I344" s="139"/>
    </row>
    <row r="345" spans="1:9" hidden="1" x14ac:dyDescent="0.25">
      <c r="A345" s="236">
        <v>323</v>
      </c>
      <c r="B345" s="238"/>
      <c r="C345" s="239"/>
      <c r="D345" s="235" t="s">
        <v>84</v>
      </c>
      <c r="E345" s="144">
        <v>1293.5999999999999</v>
      </c>
      <c r="F345" s="139">
        <v>5000</v>
      </c>
      <c r="G345" s="144"/>
      <c r="H345" s="144"/>
      <c r="I345" s="144"/>
    </row>
    <row r="346" spans="1:9" hidden="1" x14ac:dyDescent="0.25">
      <c r="A346" s="369">
        <v>3231</v>
      </c>
      <c r="B346" s="370"/>
      <c r="C346" s="371"/>
      <c r="D346" s="143" t="s">
        <v>280</v>
      </c>
      <c r="E346" s="139">
        <v>3359.59</v>
      </c>
      <c r="F346" s="144">
        <v>0</v>
      </c>
      <c r="G346" s="144"/>
      <c r="H346" s="144"/>
      <c r="I346" s="144"/>
    </row>
    <row r="347" spans="1:9" ht="17.25" hidden="1" customHeight="1" x14ac:dyDescent="0.25">
      <c r="A347" s="237">
        <v>3232</v>
      </c>
      <c r="B347" s="238"/>
      <c r="C347" s="239"/>
      <c r="D347" s="143" t="s">
        <v>126</v>
      </c>
      <c r="E347" s="144">
        <v>0</v>
      </c>
      <c r="F347" s="144">
        <v>5000</v>
      </c>
      <c r="G347" s="144">
        <v>0</v>
      </c>
      <c r="H347" s="144">
        <v>0</v>
      </c>
      <c r="I347" s="144">
        <v>0</v>
      </c>
    </row>
    <row r="348" spans="1:9" ht="17.25" hidden="1" customHeight="1" x14ac:dyDescent="0.25">
      <c r="A348" s="259">
        <v>329</v>
      </c>
      <c r="B348" s="260"/>
      <c r="C348" s="261"/>
      <c r="D348" s="262" t="s">
        <v>74</v>
      </c>
      <c r="E348" s="139">
        <v>6411.4</v>
      </c>
      <c r="F348" s="144"/>
      <c r="G348" s="139">
        <v>3000</v>
      </c>
      <c r="H348" s="139">
        <v>3000</v>
      </c>
      <c r="I348" s="139">
        <v>3000</v>
      </c>
    </row>
    <row r="349" spans="1:9" ht="17.25" hidden="1" customHeight="1" x14ac:dyDescent="0.25">
      <c r="A349" s="369">
        <v>3299</v>
      </c>
      <c r="B349" s="370"/>
      <c r="C349" s="371"/>
      <c r="D349" s="143" t="s">
        <v>74</v>
      </c>
      <c r="E349" s="144">
        <v>0</v>
      </c>
      <c r="F349" s="144"/>
      <c r="G349" s="144">
        <v>3000</v>
      </c>
      <c r="H349" s="144">
        <v>3000</v>
      </c>
      <c r="I349" s="144">
        <v>3000</v>
      </c>
    </row>
    <row r="350" spans="1:9" ht="15.75" hidden="1" customHeight="1" x14ac:dyDescent="0.25">
      <c r="A350" s="369">
        <v>3299</v>
      </c>
      <c r="B350" s="370"/>
      <c r="C350" s="371"/>
      <c r="D350" s="143" t="s">
        <v>74</v>
      </c>
      <c r="E350" s="144">
        <v>3051.81</v>
      </c>
      <c r="F350" s="144"/>
      <c r="G350" s="139"/>
      <c r="H350" s="139"/>
      <c r="I350" s="139"/>
    </row>
    <row r="351" spans="1:9" ht="14.25" hidden="1" customHeight="1" x14ac:dyDescent="0.25">
      <c r="A351" s="263">
        <v>3232</v>
      </c>
      <c r="B351" s="264"/>
      <c r="C351" s="265"/>
      <c r="D351" s="143" t="s">
        <v>126</v>
      </c>
      <c r="E351" s="144">
        <v>3359.59</v>
      </c>
      <c r="F351" s="144"/>
      <c r="G351" s="144"/>
      <c r="H351" s="144"/>
      <c r="I351" s="144"/>
    </row>
    <row r="352" spans="1:9" ht="21.75" hidden="1" customHeight="1" x14ac:dyDescent="0.25">
      <c r="A352" s="310">
        <v>369</v>
      </c>
      <c r="B352" s="311"/>
      <c r="C352" s="312"/>
      <c r="D352" s="143" t="s">
        <v>320</v>
      </c>
      <c r="E352" s="144"/>
      <c r="F352" s="144"/>
      <c r="G352" s="139">
        <v>500</v>
      </c>
      <c r="H352" s="139">
        <v>500</v>
      </c>
      <c r="I352" s="139">
        <v>500</v>
      </c>
    </row>
    <row r="353" spans="1:9" ht="21.75" hidden="1" customHeight="1" x14ac:dyDescent="0.25">
      <c r="A353" s="310">
        <v>36911</v>
      </c>
      <c r="B353" s="311"/>
      <c r="C353" s="312"/>
      <c r="D353" s="143" t="s">
        <v>268</v>
      </c>
      <c r="E353" s="144"/>
      <c r="F353" s="144"/>
      <c r="G353" s="144">
        <v>500</v>
      </c>
      <c r="H353" s="144">
        <v>500</v>
      </c>
      <c r="I353" s="144">
        <v>500</v>
      </c>
    </row>
    <row r="354" spans="1:9" ht="23.25" customHeight="1" x14ac:dyDescent="0.25">
      <c r="A354" s="363">
        <v>42</v>
      </c>
      <c r="B354" s="364"/>
      <c r="C354" s="365"/>
      <c r="D354" s="262" t="s">
        <v>43</v>
      </c>
      <c r="E354" s="139">
        <v>1472.5</v>
      </c>
      <c r="F354" s="144"/>
      <c r="G354" s="139">
        <v>5500</v>
      </c>
      <c r="H354" s="139">
        <v>5500</v>
      </c>
      <c r="I354" s="139">
        <v>5500</v>
      </c>
    </row>
    <row r="355" spans="1:9" hidden="1" x14ac:dyDescent="0.25">
      <c r="A355" s="363">
        <v>422</v>
      </c>
      <c r="B355" s="364"/>
      <c r="C355" s="365"/>
      <c r="D355" s="262" t="s">
        <v>86</v>
      </c>
      <c r="E355" s="139">
        <v>1472.5</v>
      </c>
      <c r="F355" s="139">
        <v>10000</v>
      </c>
      <c r="G355" s="139">
        <v>5500</v>
      </c>
      <c r="H355" s="139">
        <v>5500</v>
      </c>
      <c r="I355" s="139">
        <v>5500</v>
      </c>
    </row>
    <row r="356" spans="1:9" hidden="1" x14ac:dyDescent="0.25">
      <c r="A356" s="369">
        <v>4221</v>
      </c>
      <c r="B356" s="370"/>
      <c r="C356" s="371"/>
      <c r="D356" s="143" t="s">
        <v>209</v>
      </c>
      <c r="E356" s="144">
        <v>0</v>
      </c>
      <c r="F356" s="144">
        <v>10000</v>
      </c>
      <c r="G356" s="144">
        <v>5500</v>
      </c>
      <c r="H356" s="144">
        <v>5500</v>
      </c>
      <c r="I356" s="144">
        <v>5500</v>
      </c>
    </row>
    <row r="357" spans="1:9" hidden="1" x14ac:dyDescent="0.25">
      <c r="A357" s="369">
        <v>4223</v>
      </c>
      <c r="B357" s="370"/>
      <c r="C357" s="371"/>
      <c r="D357" s="143" t="s">
        <v>156</v>
      </c>
      <c r="E357" s="144">
        <v>1472.5</v>
      </c>
      <c r="F357" s="144"/>
      <c r="G357" s="144">
        <v>5500</v>
      </c>
      <c r="H357" s="144">
        <v>5500</v>
      </c>
      <c r="I357" s="144">
        <v>5500</v>
      </c>
    </row>
    <row r="358" spans="1:9" hidden="1" x14ac:dyDescent="0.25">
      <c r="A358" s="369">
        <v>42231</v>
      </c>
      <c r="B358" s="370"/>
      <c r="C358" s="371"/>
      <c r="D358" s="143" t="s">
        <v>288</v>
      </c>
      <c r="E358" s="144">
        <v>1472.5</v>
      </c>
      <c r="F358" s="144"/>
      <c r="G358" s="144">
        <v>0</v>
      </c>
      <c r="H358" s="144">
        <v>0</v>
      </c>
      <c r="I358" s="144">
        <v>0</v>
      </c>
    </row>
    <row r="359" spans="1:9" ht="31.5" customHeight="1" x14ac:dyDescent="0.25">
      <c r="A359" s="357" t="s">
        <v>318</v>
      </c>
      <c r="B359" s="358"/>
      <c r="C359" s="359"/>
      <c r="D359" s="149" t="s">
        <v>319</v>
      </c>
      <c r="E359" s="148">
        <v>38360.22</v>
      </c>
      <c r="F359" s="148">
        <v>40500</v>
      </c>
      <c r="G359" s="148">
        <v>65000</v>
      </c>
      <c r="H359" s="148">
        <v>65000</v>
      </c>
      <c r="I359" s="148">
        <v>65000</v>
      </c>
    </row>
    <row r="360" spans="1:9" ht="15" customHeight="1" x14ac:dyDescent="0.25">
      <c r="A360" s="360" t="s">
        <v>196</v>
      </c>
      <c r="B360" s="361"/>
      <c r="C360" s="362"/>
      <c r="D360" s="156" t="s">
        <v>191</v>
      </c>
      <c r="E360" s="137">
        <v>38360.22</v>
      </c>
      <c r="F360" s="137">
        <v>40500</v>
      </c>
      <c r="G360" s="137">
        <v>65000</v>
      </c>
      <c r="H360" s="137">
        <v>65000</v>
      </c>
      <c r="I360" s="137">
        <v>65000</v>
      </c>
    </row>
    <row r="361" spans="1:9" x14ac:dyDescent="0.25">
      <c r="A361" s="363">
        <v>32</v>
      </c>
      <c r="B361" s="364"/>
      <c r="C361" s="365"/>
      <c r="D361" s="262" t="s">
        <v>33</v>
      </c>
      <c r="E361" s="139">
        <v>38360.22</v>
      </c>
      <c r="F361" s="139">
        <v>40500</v>
      </c>
      <c r="G361" s="139">
        <v>63000</v>
      </c>
      <c r="H361" s="139">
        <v>63000</v>
      </c>
      <c r="I361" s="139">
        <v>63000</v>
      </c>
    </row>
    <row r="362" spans="1:9" ht="15" hidden="1" customHeight="1" x14ac:dyDescent="0.25">
      <c r="A362" s="363">
        <v>321</v>
      </c>
      <c r="B362" s="364"/>
      <c r="C362" s="365"/>
      <c r="D362" s="262" t="s">
        <v>69</v>
      </c>
      <c r="E362" s="139">
        <v>8243</v>
      </c>
      <c r="F362" s="139">
        <v>500</v>
      </c>
      <c r="G362" s="139">
        <v>11000</v>
      </c>
      <c r="H362" s="139">
        <v>11000</v>
      </c>
      <c r="I362" s="139">
        <v>11000</v>
      </c>
    </row>
    <row r="363" spans="1:9" ht="15" hidden="1" customHeight="1" x14ac:dyDescent="0.25">
      <c r="A363" s="369">
        <v>3211</v>
      </c>
      <c r="B363" s="370"/>
      <c r="C363" s="371"/>
      <c r="D363" s="143" t="s">
        <v>79</v>
      </c>
      <c r="E363" s="144">
        <v>0</v>
      </c>
      <c r="F363" s="144">
        <v>500</v>
      </c>
      <c r="G363" s="144">
        <v>500</v>
      </c>
      <c r="H363" s="144">
        <v>500</v>
      </c>
      <c r="I363" s="144">
        <v>500</v>
      </c>
    </row>
    <row r="364" spans="1:9" ht="19.5" hidden="1" customHeight="1" x14ac:dyDescent="0.25">
      <c r="A364" s="285" t="s">
        <v>308</v>
      </c>
      <c r="B364" s="284"/>
      <c r="C364" s="283"/>
      <c r="D364" s="282" t="s">
        <v>80</v>
      </c>
      <c r="E364" s="144">
        <v>8243</v>
      </c>
      <c r="F364" s="139"/>
      <c r="G364" s="144">
        <v>10500</v>
      </c>
      <c r="H364" s="144">
        <v>10500</v>
      </c>
      <c r="I364" s="144">
        <v>10500</v>
      </c>
    </row>
    <row r="365" spans="1:9" ht="19.5" hidden="1" customHeight="1" x14ac:dyDescent="0.25">
      <c r="A365" s="287">
        <v>324</v>
      </c>
      <c r="B365" s="281"/>
      <c r="C365" s="280"/>
      <c r="D365" s="286" t="s">
        <v>310</v>
      </c>
      <c r="E365" s="144"/>
      <c r="F365" s="139"/>
      <c r="G365" s="139">
        <v>9000</v>
      </c>
      <c r="H365" s="139">
        <v>9000</v>
      </c>
      <c r="I365" s="139">
        <v>9000</v>
      </c>
    </row>
    <row r="366" spans="1:9" ht="22.5" hidden="1" customHeight="1" x14ac:dyDescent="0.25">
      <c r="A366" s="285" t="s">
        <v>309</v>
      </c>
      <c r="B366" s="284"/>
      <c r="C366" s="283"/>
      <c r="D366" s="282" t="s">
        <v>310</v>
      </c>
      <c r="E366" s="144"/>
      <c r="F366" s="139"/>
      <c r="G366" s="144">
        <v>9000</v>
      </c>
      <c r="H366" s="144">
        <v>9000</v>
      </c>
      <c r="I366" s="144">
        <v>9000</v>
      </c>
    </row>
    <row r="367" spans="1:9" ht="22.5" hidden="1" x14ac:dyDescent="0.25">
      <c r="A367" s="259">
        <v>329</v>
      </c>
      <c r="B367" s="260"/>
      <c r="C367" s="261"/>
      <c r="D367" s="262" t="s">
        <v>74</v>
      </c>
      <c r="E367" s="139">
        <v>30117.22</v>
      </c>
      <c r="F367" s="139">
        <v>40000</v>
      </c>
      <c r="G367" s="139">
        <v>43000</v>
      </c>
      <c r="H367" s="139">
        <v>43000</v>
      </c>
      <c r="I367" s="139">
        <v>43000</v>
      </c>
    </row>
    <row r="368" spans="1:9" hidden="1" x14ac:dyDescent="0.25">
      <c r="A368" s="369">
        <v>3299</v>
      </c>
      <c r="B368" s="370"/>
      <c r="C368" s="371"/>
      <c r="D368" s="143" t="s">
        <v>74</v>
      </c>
      <c r="E368" s="144">
        <v>2040</v>
      </c>
      <c r="F368" s="144">
        <v>40000</v>
      </c>
      <c r="G368" s="144">
        <v>43000</v>
      </c>
      <c r="H368" s="144">
        <v>43000</v>
      </c>
      <c r="I368" s="144">
        <v>43000</v>
      </c>
    </row>
    <row r="369" spans="1:9" hidden="1" x14ac:dyDescent="0.25">
      <c r="A369" s="369">
        <v>3299</v>
      </c>
      <c r="B369" s="370"/>
      <c r="C369" s="371"/>
      <c r="D369" s="143" t="s">
        <v>74</v>
      </c>
      <c r="E369" s="144">
        <v>28027</v>
      </c>
      <c r="F369" s="144"/>
      <c r="G369" s="144"/>
      <c r="H369" s="144"/>
      <c r="I369" s="144"/>
    </row>
    <row r="370" spans="1:9" hidden="1" x14ac:dyDescent="0.25">
      <c r="A370" s="369">
        <v>3299</v>
      </c>
      <c r="B370" s="370"/>
      <c r="C370" s="371"/>
      <c r="D370" s="143" t="s">
        <v>74</v>
      </c>
      <c r="E370" s="144">
        <v>50.22</v>
      </c>
      <c r="F370" s="144"/>
      <c r="G370" s="144"/>
      <c r="H370" s="144"/>
      <c r="I370" s="144"/>
    </row>
    <row r="371" spans="1:9" ht="22.5" x14ac:dyDescent="0.25">
      <c r="A371" s="366">
        <v>4</v>
      </c>
      <c r="B371" s="367"/>
      <c r="C371" s="368"/>
      <c r="D371" s="262" t="s">
        <v>22</v>
      </c>
      <c r="E371" s="139">
        <v>0</v>
      </c>
      <c r="F371" s="144"/>
      <c r="G371" s="139">
        <v>2000</v>
      </c>
      <c r="H371" s="139">
        <v>2000</v>
      </c>
      <c r="I371" s="139">
        <v>2000</v>
      </c>
    </row>
    <row r="372" spans="1:9" ht="22.5" x14ac:dyDescent="0.25">
      <c r="A372" s="363">
        <v>42</v>
      </c>
      <c r="B372" s="364"/>
      <c r="C372" s="365"/>
      <c r="D372" s="262" t="s">
        <v>43</v>
      </c>
      <c r="E372" s="139">
        <v>0</v>
      </c>
      <c r="F372" s="144">
        <v>0</v>
      </c>
      <c r="G372" s="139">
        <v>2000</v>
      </c>
      <c r="H372" s="139">
        <v>2000</v>
      </c>
      <c r="I372" s="139">
        <v>2000</v>
      </c>
    </row>
    <row r="373" spans="1:9" hidden="1" x14ac:dyDescent="0.25">
      <c r="A373" s="369">
        <v>422</v>
      </c>
      <c r="B373" s="370"/>
      <c r="C373" s="371"/>
      <c r="D373" s="143" t="s">
        <v>86</v>
      </c>
      <c r="E373" s="144">
        <v>0</v>
      </c>
      <c r="F373" s="144">
        <v>0</v>
      </c>
      <c r="G373" s="144">
        <v>2000</v>
      </c>
      <c r="H373" s="144">
        <v>2000</v>
      </c>
      <c r="I373" s="144">
        <v>2000</v>
      </c>
    </row>
    <row r="374" spans="1:9" hidden="1" x14ac:dyDescent="0.25">
      <c r="A374" s="369">
        <v>4221</v>
      </c>
      <c r="B374" s="370"/>
      <c r="C374" s="371"/>
      <c r="D374" s="143" t="s">
        <v>209</v>
      </c>
      <c r="E374" s="144">
        <v>0</v>
      </c>
      <c r="F374" s="144">
        <v>0</v>
      </c>
      <c r="G374" s="144">
        <v>2000</v>
      </c>
      <c r="H374" s="144">
        <v>2000</v>
      </c>
      <c r="I374" s="144">
        <v>2000</v>
      </c>
    </row>
    <row r="375" spans="1:9" s="44" customFormat="1" ht="19.5" customHeight="1" x14ac:dyDescent="0.25">
      <c r="A375" s="357" t="s">
        <v>131</v>
      </c>
      <c r="B375" s="358"/>
      <c r="C375" s="359"/>
      <c r="D375" s="147" t="s">
        <v>132</v>
      </c>
      <c r="E375" s="148">
        <f t="shared" ref="E375:E377" si="97">E376</f>
        <v>690</v>
      </c>
      <c r="F375" s="148">
        <v>699</v>
      </c>
      <c r="G375" s="148">
        <v>699</v>
      </c>
      <c r="H375" s="148">
        <v>699</v>
      </c>
      <c r="I375" s="148">
        <v>699</v>
      </c>
    </row>
    <row r="376" spans="1:9" s="44" customFormat="1" x14ac:dyDescent="0.25">
      <c r="A376" s="360" t="s">
        <v>187</v>
      </c>
      <c r="B376" s="361"/>
      <c r="C376" s="362"/>
      <c r="D376" s="136" t="s">
        <v>191</v>
      </c>
      <c r="E376" s="137">
        <f t="shared" si="97"/>
        <v>690</v>
      </c>
      <c r="F376" s="137">
        <v>699</v>
      </c>
      <c r="G376" s="137">
        <v>699</v>
      </c>
      <c r="H376" s="137">
        <v>699</v>
      </c>
      <c r="I376" s="137">
        <v>699</v>
      </c>
    </row>
    <row r="377" spans="1:9" s="44" customFormat="1" x14ac:dyDescent="0.25">
      <c r="A377" s="366">
        <v>3</v>
      </c>
      <c r="B377" s="367"/>
      <c r="C377" s="368"/>
      <c r="D377" s="138" t="s">
        <v>20</v>
      </c>
      <c r="E377" s="139">
        <f t="shared" si="97"/>
        <v>690</v>
      </c>
      <c r="F377" s="139">
        <v>699</v>
      </c>
      <c r="G377" s="139">
        <v>699</v>
      </c>
      <c r="H377" s="139">
        <v>699</v>
      </c>
      <c r="I377" s="139">
        <v>699</v>
      </c>
    </row>
    <row r="378" spans="1:9" s="44" customFormat="1" x14ac:dyDescent="0.25">
      <c r="A378" s="363">
        <v>32</v>
      </c>
      <c r="B378" s="364"/>
      <c r="C378" s="365"/>
      <c r="D378" s="138" t="s">
        <v>33</v>
      </c>
      <c r="E378" s="139">
        <f t="shared" ref="E378" si="98">E379+E381+E383</f>
        <v>690</v>
      </c>
      <c r="F378" s="139">
        <v>699</v>
      </c>
      <c r="G378" s="139">
        <v>699</v>
      </c>
      <c r="H378" s="139">
        <v>699</v>
      </c>
      <c r="I378" s="139">
        <v>699</v>
      </c>
    </row>
    <row r="379" spans="1:9" s="44" customFormat="1" hidden="1" x14ac:dyDescent="0.25">
      <c r="A379" s="363">
        <v>321</v>
      </c>
      <c r="B379" s="364"/>
      <c r="C379" s="365"/>
      <c r="D379" s="138" t="s">
        <v>69</v>
      </c>
      <c r="E379" s="139">
        <f t="shared" ref="E379" si="99">E380</f>
        <v>0</v>
      </c>
      <c r="F379" s="139">
        <v>90</v>
      </c>
      <c r="G379" s="139">
        <v>90</v>
      </c>
      <c r="H379" s="139">
        <v>90</v>
      </c>
      <c r="I379" s="139">
        <v>90</v>
      </c>
    </row>
    <row r="380" spans="1:9" hidden="1" x14ac:dyDescent="0.25">
      <c r="A380" s="369">
        <v>3211</v>
      </c>
      <c r="B380" s="370"/>
      <c r="C380" s="371"/>
      <c r="D380" s="143" t="s">
        <v>79</v>
      </c>
      <c r="E380" s="144"/>
      <c r="F380" s="144">
        <v>90</v>
      </c>
      <c r="G380" s="144">
        <v>90</v>
      </c>
      <c r="H380" s="144">
        <v>90</v>
      </c>
      <c r="I380" s="144">
        <v>90</v>
      </c>
    </row>
    <row r="381" spans="1:9" s="44" customFormat="1" hidden="1" x14ac:dyDescent="0.25">
      <c r="A381" s="363">
        <v>323</v>
      </c>
      <c r="B381" s="364"/>
      <c r="C381" s="365"/>
      <c r="D381" s="138" t="s">
        <v>84</v>
      </c>
      <c r="E381" s="139">
        <f t="shared" ref="E381" si="100">E382</f>
        <v>0</v>
      </c>
      <c r="F381" s="139">
        <v>100</v>
      </c>
      <c r="G381" s="139">
        <v>100</v>
      </c>
      <c r="H381" s="139">
        <v>100</v>
      </c>
      <c r="I381" s="139">
        <v>100</v>
      </c>
    </row>
    <row r="382" spans="1:9" hidden="1" x14ac:dyDescent="0.25">
      <c r="A382" s="369">
        <v>3237</v>
      </c>
      <c r="B382" s="370"/>
      <c r="C382" s="371"/>
      <c r="D382" s="143" t="s">
        <v>85</v>
      </c>
      <c r="E382" s="144">
        <v>0</v>
      </c>
      <c r="F382" s="144">
        <v>100</v>
      </c>
      <c r="G382" s="144">
        <v>100</v>
      </c>
      <c r="H382" s="144">
        <v>100</v>
      </c>
      <c r="I382" s="144">
        <v>100</v>
      </c>
    </row>
    <row r="383" spans="1:9" s="44" customFormat="1" ht="22.5" hidden="1" x14ac:dyDescent="0.25">
      <c r="A383" s="363">
        <v>329</v>
      </c>
      <c r="B383" s="364"/>
      <c r="C383" s="365"/>
      <c r="D383" s="138" t="s">
        <v>74</v>
      </c>
      <c r="E383" s="139">
        <v>690</v>
      </c>
      <c r="F383" s="139">
        <v>509</v>
      </c>
      <c r="G383" s="139">
        <v>509</v>
      </c>
      <c r="H383" s="139">
        <v>509</v>
      </c>
      <c r="I383" s="139">
        <v>509</v>
      </c>
    </row>
    <row r="384" spans="1:9" hidden="1" x14ac:dyDescent="0.25">
      <c r="A384" s="369">
        <v>3299</v>
      </c>
      <c r="B384" s="370"/>
      <c r="C384" s="371"/>
      <c r="D384" s="143" t="s">
        <v>74</v>
      </c>
      <c r="E384" s="144">
        <v>690</v>
      </c>
      <c r="F384" s="144">
        <v>509</v>
      </c>
      <c r="G384" s="144">
        <v>509</v>
      </c>
      <c r="H384" s="144">
        <v>509</v>
      </c>
      <c r="I384" s="144">
        <v>509</v>
      </c>
    </row>
    <row r="385" spans="1:9" ht="22.5" customHeight="1" x14ac:dyDescent="0.25">
      <c r="A385" s="396" t="s">
        <v>329</v>
      </c>
      <c r="B385" s="396"/>
      <c r="C385" s="396"/>
      <c r="D385" s="303" t="s">
        <v>312</v>
      </c>
      <c r="E385" s="304"/>
      <c r="F385" s="304"/>
      <c r="G385" s="148">
        <v>4500</v>
      </c>
      <c r="H385" s="148">
        <v>4500</v>
      </c>
      <c r="I385" s="148">
        <v>4500</v>
      </c>
    </row>
    <row r="386" spans="1:9" ht="15" customHeight="1" x14ac:dyDescent="0.25">
      <c r="A386" s="395" t="s">
        <v>334</v>
      </c>
      <c r="B386" s="395"/>
      <c r="C386" s="395"/>
      <c r="D386" s="320" t="s">
        <v>17</v>
      </c>
      <c r="E386" s="302"/>
      <c r="F386" s="302"/>
      <c r="G386" s="137">
        <v>4500</v>
      </c>
      <c r="H386" s="137">
        <v>4500</v>
      </c>
      <c r="I386" s="137">
        <v>4500</v>
      </c>
    </row>
    <row r="387" spans="1:9" ht="22.5" x14ac:dyDescent="0.25">
      <c r="A387" s="298">
        <v>37</v>
      </c>
      <c r="B387" s="299"/>
      <c r="C387" s="300"/>
      <c r="D387" s="301" t="s">
        <v>313</v>
      </c>
      <c r="E387" s="144">
        <v>0</v>
      </c>
      <c r="F387" s="144">
        <v>0</v>
      </c>
      <c r="G387" s="139">
        <v>4500</v>
      </c>
      <c r="H387" s="139">
        <v>4500</v>
      </c>
      <c r="I387" s="139">
        <v>4500</v>
      </c>
    </row>
    <row r="388" spans="1:9" ht="22.5" hidden="1" x14ac:dyDescent="0.25">
      <c r="A388" s="305">
        <v>372</v>
      </c>
      <c r="B388" s="295"/>
      <c r="C388" s="296"/>
      <c r="D388" s="301" t="s">
        <v>313</v>
      </c>
      <c r="E388" s="144">
        <v>0</v>
      </c>
      <c r="F388" s="144">
        <v>0</v>
      </c>
      <c r="G388" s="139">
        <v>4500</v>
      </c>
      <c r="H388" s="139">
        <v>4500</v>
      </c>
      <c r="I388" s="139">
        <v>4500</v>
      </c>
    </row>
    <row r="389" spans="1:9" hidden="1" x14ac:dyDescent="0.25">
      <c r="A389" s="294">
        <v>3722</v>
      </c>
      <c r="B389" s="295"/>
      <c r="C389" s="296"/>
      <c r="D389" s="297" t="s">
        <v>93</v>
      </c>
      <c r="E389" s="144">
        <v>0</v>
      </c>
      <c r="F389" s="144">
        <v>0</v>
      </c>
      <c r="G389" s="144">
        <v>4500</v>
      </c>
      <c r="H389" s="144">
        <v>4500</v>
      </c>
      <c r="I389" s="144">
        <v>4500</v>
      </c>
    </row>
    <row r="390" spans="1:9" s="44" customFormat="1" ht="24.75" customHeight="1" x14ac:dyDescent="0.25">
      <c r="A390" s="357" t="s">
        <v>151</v>
      </c>
      <c r="B390" s="358"/>
      <c r="C390" s="359"/>
      <c r="D390" s="248" t="s">
        <v>176</v>
      </c>
      <c r="E390" s="148">
        <v>3388.7</v>
      </c>
      <c r="F390" s="148">
        <v>9910</v>
      </c>
      <c r="G390" s="148">
        <v>7500</v>
      </c>
      <c r="H390" s="148">
        <v>7500</v>
      </c>
      <c r="I390" s="148">
        <v>7500</v>
      </c>
    </row>
    <row r="391" spans="1:9" s="44" customFormat="1" x14ac:dyDescent="0.25">
      <c r="A391" s="360" t="s">
        <v>199</v>
      </c>
      <c r="B391" s="361"/>
      <c r="C391" s="362"/>
      <c r="D391" s="136" t="s">
        <v>201</v>
      </c>
      <c r="E391" s="137">
        <v>3388.7</v>
      </c>
      <c r="F391" s="137">
        <v>4410</v>
      </c>
      <c r="G391" s="137">
        <v>3500</v>
      </c>
      <c r="H391" s="137">
        <v>3500</v>
      </c>
      <c r="I391" s="137">
        <v>3500</v>
      </c>
    </row>
    <row r="392" spans="1:9" s="44" customFormat="1" x14ac:dyDescent="0.25">
      <c r="A392" s="366">
        <v>3</v>
      </c>
      <c r="B392" s="367"/>
      <c r="C392" s="368"/>
      <c r="D392" s="138" t="s">
        <v>20</v>
      </c>
      <c r="E392" s="139">
        <f t="shared" ref="E392" si="101">E393</f>
        <v>3388.7</v>
      </c>
      <c r="F392" s="139">
        <v>4410</v>
      </c>
      <c r="G392" s="139">
        <v>3500</v>
      </c>
      <c r="H392" s="139">
        <v>3500</v>
      </c>
      <c r="I392" s="139">
        <v>3500</v>
      </c>
    </row>
    <row r="393" spans="1:9" s="44" customFormat="1" x14ac:dyDescent="0.25">
      <c r="A393" s="363">
        <v>32</v>
      </c>
      <c r="B393" s="364"/>
      <c r="C393" s="365"/>
      <c r="D393" s="138" t="s">
        <v>33</v>
      </c>
      <c r="E393" s="139">
        <f>E394+E400+E404</f>
        <v>3388.7</v>
      </c>
      <c r="F393" s="139">
        <v>4410</v>
      </c>
      <c r="G393" s="139">
        <v>3500</v>
      </c>
      <c r="H393" s="139">
        <v>3500</v>
      </c>
      <c r="I393" s="139">
        <v>3500</v>
      </c>
    </row>
    <row r="394" spans="1:9" s="44" customFormat="1" hidden="1" x14ac:dyDescent="0.25">
      <c r="A394" s="363">
        <v>321</v>
      </c>
      <c r="B394" s="364"/>
      <c r="C394" s="365"/>
      <c r="D394" s="138" t="s">
        <v>69</v>
      </c>
      <c r="E394" s="139">
        <v>0</v>
      </c>
      <c r="F394" s="139">
        <v>500</v>
      </c>
      <c r="G394" s="139">
        <v>400</v>
      </c>
      <c r="H394" s="139">
        <v>400</v>
      </c>
      <c r="I394" s="139">
        <v>400</v>
      </c>
    </row>
    <row r="395" spans="1:9" hidden="1" x14ac:dyDescent="0.25">
      <c r="A395" s="369">
        <v>3211</v>
      </c>
      <c r="B395" s="370"/>
      <c r="C395" s="371"/>
      <c r="D395" s="143" t="s">
        <v>79</v>
      </c>
      <c r="E395" s="144"/>
      <c r="F395" s="144">
        <v>300</v>
      </c>
      <c r="G395" s="144">
        <v>200</v>
      </c>
      <c r="H395" s="144">
        <v>200</v>
      </c>
      <c r="I395" s="144">
        <v>200</v>
      </c>
    </row>
    <row r="396" spans="1:9" hidden="1" x14ac:dyDescent="0.25">
      <c r="A396" s="150">
        <v>3213</v>
      </c>
      <c r="B396" s="151"/>
      <c r="C396" s="152"/>
      <c r="D396" s="143" t="s">
        <v>202</v>
      </c>
      <c r="E396" s="144">
        <v>0</v>
      </c>
      <c r="F396" s="144">
        <v>200</v>
      </c>
      <c r="G396" s="144">
        <v>200</v>
      </c>
      <c r="H396" s="144">
        <v>200</v>
      </c>
      <c r="I396" s="144">
        <v>200</v>
      </c>
    </row>
    <row r="397" spans="1:9" hidden="1" x14ac:dyDescent="0.25">
      <c r="A397" s="153">
        <v>322</v>
      </c>
      <c r="B397" s="154"/>
      <c r="C397" s="155"/>
      <c r="D397" s="157" t="s">
        <v>71</v>
      </c>
      <c r="E397" s="144"/>
      <c r="F397" s="144"/>
      <c r="G397" s="144"/>
      <c r="H397" s="144"/>
      <c r="I397" s="144"/>
    </row>
    <row r="398" spans="1:9" hidden="1" x14ac:dyDescent="0.25">
      <c r="A398" s="150">
        <v>3225</v>
      </c>
      <c r="B398" s="151"/>
      <c r="C398" s="152"/>
      <c r="D398" s="143" t="s">
        <v>118</v>
      </c>
      <c r="E398" s="144"/>
      <c r="F398" s="144"/>
      <c r="G398" s="144"/>
      <c r="H398" s="144"/>
      <c r="I398" s="144"/>
    </row>
    <row r="399" spans="1:9" hidden="1" x14ac:dyDescent="0.25">
      <c r="A399" s="150">
        <v>3227</v>
      </c>
      <c r="B399" s="151"/>
      <c r="C399" s="152"/>
      <c r="D399" s="143" t="s">
        <v>119</v>
      </c>
      <c r="E399" s="144"/>
      <c r="F399" s="144"/>
      <c r="G399" s="144"/>
      <c r="H399" s="144"/>
      <c r="I399" s="144"/>
    </row>
    <row r="400" spans="1:9" s="44" customFormat="1" hidden="1" x14ac:dyDescent="0.25">
      <c r="A400" s="363">
        <v>323</v>
      </c>
      <c r="B400" s="364"/>
      <c r="C400" s="365"/>
      <c r="D400" s="138" t="s">
        <v>84</v>
      </c>
      <c r="E400" s="139">
        <f t="shared" ref="E400" si="102">E401+E402+E403</f>
        <v>0</v>
      </c>
      <c r="F400" s="139">
        <v>200</v>
      </c>
      <c r="G400" s="139">
        <v>100</v>
      </c>
      <c r="H400" s="139">
        <v>100</v>
      </c>
      <c r="I400" s="139">
        <v>100</v>
      </c>
    </row>
    <row r="401" spans="1:9" hidden="1" x14ac:dyDescent="0.25">
      <c r="A401" s="369">
        <v>3231</v>
      </c>
      <c r="B401" s="370"/>
      <c r="C401" s="371"/>
      <c r="D401" s="143" t="s">
        <v>120</v>
      </c>
      <c r="E401" s="144"/>
      <c r="F401" s="144"/>
      <c r="G401" s="144"/>
      <c r="H401" s="144"/>
      <c r="I401" s="144"/>
    </row>
    <row r="402" spans="1:9" hidden="1" x14ac:dyDescent="0.25">
      <c r="A402" s="369">
        <v>3237</v>
      </c>
      <c r="B402" s="370"/>
      <c r="C402" s="371"/>
      <c r="D402" s="143" t="s">
        <v>85</v>
      </c>
      <c r="E402" s="144"/>
      <c r="F402" s="144">
        <v>200</v>
      </c>
      <c r="G402" s="144">
        <v>100</v>
      </c>
      <c r="H402" s="144">
        <v>100</v>
      </c>
      <c r="I402" s="144">
        <v>100</v>
      </c>
    </row>
    <row r="403" spans="1:9" hidden="1" x14ac:dyDescent="0.25">
      <c r="A403" s="369">
        <v>3239</v>
      </c>
      <c r="B403" s="370"/>
      <c r="C403" s="371"/>
      <c r="D403" s="143" t="s">
        <v>102</v>
      </c>
      <c r="E403" s="144"/>
      <c r="F403" s="144"/>
      <c r="G403" s="144"/>
      <c r="H403" s="144"/>
      <c r="I403" s="144"/>
    </row>
    <row r="404" spans="1:9" s="44" customFormat="1" ht="22.5" hidden="1" x14ac:dyDescent="0.25">
      <c r="A404" s="363">
        <v>329</v>
      </c>
      <c r="B404" s="364"/>
      <c r="C404" s="365"/>
      <c r="D404" s="138" t="s">
        <v>74</v>
      </c>
      <c r="E404" s="139">
        <v>3388.7</v>
      </c>
      <c r="F404" s="139">
        <v>3710</v>
      </c>
      <c r="G404" s="139">
        <v>3000</v>
      </c>
      <c r="H404" s="139">
        <v>3000</v>
      </c>
      <c r="I404" s="139">
        <v>3000</v>
      </c>
    </row>
    <row r="405" spans="1:9" hidden="1" x14ac:dyDescent="0.25">
      <c r="A405" s="369">
        <v>3299</v>
      </c>
      <c r="B405" s="370"/>
      <c r="C405" s="371"/>
      <c r="D405" s="143" t="s">
        <v>74</v>
      </c>
      <c r="E405" s="144">
        <v>3388.7</v>
      </c>
      <c r="F405" s="144">
        <v>3710</v>
      </c>
      <c r="G405" s="144">
        <v>3000</v>
      </c>
      <c r="H405" s="144">
        <v>3000</v>
      </c>
      <c r="I405" s="144">
        <v>3000</v>
      </c>
    </row>
    <row r="406" spans="1:9" s="44" customFormat="1" ht="17.25" customHeight="1" x14ac:dyDescent="0.25">
      <c r="A406" s="360" t="s">
        <v>197</v>
      </c>
      <c r="B406" s="361"/>
      <c r="C406" s="362"/>
      <c r="D406" s="136" t="s">
        <v>207</v>
      </c>
      <c r="E406" s="137">
        <v>2064.38</v>
      </c>
      <c r="F406" s="137">
        <v>5500</v>
      </c>
      <c r="G406" s="137">
        <v>4000</v>
      </c>
      <c r="H406" s="137">
        <v>4000</v>
      </c>
      <c r="I406" s="137">
        <v>4000</v>
      </c>
    </row>
    <row r="407" spans="1:9" s="44" customFormat="1" x14ac:dyDescent="0.25">
      <c r="A407" s="366">
        <v>3</v>
      </c>
      <c r="B407" s="367"/>
      <c r="C407" s="368"/>
      <c r="D407" s="138" t="s">
        <v>20</v>
      </c>
      <c r="E407" s="139">
        <v>2064.38</v>
      </c>
      <c r="F407" s="139">
        <v>5500</v>
      </c>
      <c r="G407" s="139">
        <v>4000</v>
      </c>
      <c r="H407" s="139">
        <v>4000</v>
      </c>
      <c r="I407" s="139">
        <v>4000</v>
      </c>
    </row>
    <row r="408" spans="1:9" s="44" customFormat="1" x14ac:dyDescent="0.25">
      <c r="A408" s="363">
        <v>31</v>
      </c>
      <c r="B408" s="364"/>
      <c r="C408" s="365"/>
      <c r="D408" s="138" t="s">
        <v>21</v>
      </c>
      <c r="E408" s="139">
        <f t="shared" ref="E408:E409" si="103">E409</f>
        <v>0</v>
      </c>
      <c r="F408" s="139"/>
      <c r="G408" s="139">
        <f t="shared" ref="G408:I409" si="104">G409</f>
        <v>0</v>
      </c>
      <c r="H408" s="139">
        <f t="shared" si="104"/>
        <v>0</v>
      </c>
      <c r="I408" s="139">
        <f t="shared" si="104"/>
        <v>0</v>
      </c>
    </row>
    <row r="409" spans="1:9" s="44" customFormat="1" hidden="1" x14ac:dyDescent="0.25">
      <c r="A409" s="363">
        <v>312</v>
      </c>
      <c r="B409" s="364"/>
      <c r="C409" s="365"/>
      <c r="D409" s="138" t="s">
        <v>66</v>
      </c>
      <c r="E409" s="139">
        <f t="shared" si="103"/>
        <v>0</v>
      </c>
      <c r="F409" s="139"/>
      <c r="G409" s="139">
        <f t="shared" si="104"/>
        <v>0</v>
      </c>
      <c r="H409" s="139">
        <f t="shared" si="104"/>
        <v>0</v>
      </c>
      <c r="I409" s="139">
        <f t="shared" si="104"/>
        <v>0</v>
      </c>
    </row>
    <row r="410" spans="1:9" hidden="1" x14ac:dyDescent="0.25">
      <c r="A410" s="369">
        <v>3121</v>
      </c>
      <c r="B410" s="370"/>
      <c r="C410" s="371"/>
      <c r="D410" s="143" t="s">
        <v>66</v>
      </c>
      <c r="E410" s="144"/>
      <c r="F410" s="144"/>
      <c r="G410" s="144"/>
      <c r="H410" s="144"/>
      <c r="I410" s="144"/>
    </row>
    <row r="411" spans="1:9" s="44" customFormat="1" x14ac:dyDescent="0.25">
      <c r="A411" s="363">
        <v>32</v>
      </c>
      <c r="B411" s="364"/>
      <c r="C411" s="365"/>
      <c r="D411" s="138" t="s">
        <v>33</v>
      </c>
      <c r="E411" s="139">
        <v>0</v>
      </c>
      <c r="F411" s="139">
        <v>4000</v>
      </c>
      <c r="G411" s="139">
        <v>4000</v>
      </c>
      <c r="H411" s="139">
        <v>4000</v>
      </c>
      <c r="I411" s="139">
        <v>4000</v>
      </c>
    </row>
    <row r="412" spans="1:9" s="44" customFormat="1" hidden="1" x14ac:dyDescent="0.25">
      <c r="A412" s="363">
        <v>321</v>
      </c>
      <c r="B412" s="364"/>
      <c r="C412" s="365"/>
      <c r="D412" s="138" t="s">
        <v>69</v>
      </c>
      <c r="E412" s="139">
        <f t="shared" ref="E412" si="105">E413+E414</f>
        <v>0</v>
      </c>
      <c r="F412" s="139">
        <v>3000</v>
      </c>
      <c r="G412" s="139">
        <v>1500</v>
      </c>
      <c r="H412" s="139">
        <v>1500</v>
      </c>
      <c r="I412" s="139">
        <v>1500</v>
      </c>
    </row>
    <row r="413" spans="1:9" hidden="1" x14ac:dyDescent="0.25">
      <c r="A413" s="369">
        <v>3211</v>
      </c>
      <c r="B413" s="370"/>
      <c r="C413" s="371"/>
      <c r="D413" s="143" t="s">
        <v>79</v>
      </c>
      <c r="E413" s="144">
        <v>0</v>
      </c>
      <c r="F413" s="144">
        <v>3000</v>
      </c>
      <c r="G413" s="144">
        <v>1500</v>
      </c>
      <c r="H413" s="144">
        <v>1500</v>
      </c>
      <c r="I413" s="144">
        <v>1500</v>
      </c>
    </row>
    <row r="414" spans="1:9" hidden="1" x14ac:dyDescent="0.25">
      <c r="A414" s="369">
        <v>3213</v>
      </c>
      <c r="B414" s="370"/>
      <c r="C414" s="371"/>
      <c r="D414" s="143" t="s">
        <v>116</v>
      </c>
      <c r="E414" s="144"/>
      <c r="F414" s="144"/>
      <c r="G414" s="144">
        <v>0</v>
      </c>
      <c r="H414" s="144">
        <v>0</v>
      </c>
      <c r="I414" s="144">
        <v>0</v>
      </c>
    </row>
    <row r="415" spans="1:9" s="44" customFormat="1" hidden="1" x14ac:dyDescent="0.25">
      <c r="A415" s="363">
        <v>322</v>
      </c>
      <c r="B415" s="364"/>
      <c r="C415" s="365"/>
      <c r="D415" s="138" t="s">
        <v>71</v>
      </c>
      <c r="E415" s="139">
        <f t="shared" ref="E415" si="106">E417</f>
        <v>0</v>
      </c>
      <c r="F415" s="139">
        <v>1000</v>
      </c>
      <c r="G415" s="139">
        <v>1000</v>
      </c>
      <c r="H415" s="139">
        <v>1000</v>
      </c>
      <c r="I415" s="139">
        <v>1000</v>
      </c>
    </row>
    <row r="416" spans="1:9" s="44" customFormat="1" hidden="1" x14ac:dyDescent="0.25">
      <c r="A416" s="187">
        <v>32219</v>
      </c>
      <c r="B416" s="188"/>
      <c r="C416" s="189"/>
      <c r="D416" s="143" t="s">
        <v>245</v>
      </c>
      <c r="E416" s="139"/>
      <c r="F416" s="144">
        <v>1000</v>
      </c>
      <c r="G416" s="144">
        <v>500</v>
      </c>
      <c r="H416" s="144">
        <v>500</v>
      </c>
      <c r="I416" s="144">
        <v>500</v>
      </c>
    </row>
    <row r="417" spans="1:9" hidden="1" x14ac:dyDescent="0.25">
      <c r="A417" s="369">
        <v>3225</v>
      </c>
      <c r="B417" s="370"/>
      <c r="C417" s="371"/>
      <c r="D417" s="143" t="s">
        <v>118</v>
      </c>
      <c r="E417" s="144">
        <v>0</v>
      </c>
      <c r="F417" s="144"/>
      <c r="G417" s="144">
        <v>500</v>
      </c>
      <c r="H417" s="144">
        <v>500</v>
      </c>
      <c r="I417" s="144">
        <v>500</v>
      </c>
    </row>
    <row r="418" spans="1:9" s="44" customFormat="1" hidden="1" x14ac:dyDescent="0.25">
      <c r="A418" s="363">
        <v>323</v>
      </c>
      <c r="B418" s="364"/>
      <c r="C418" s="365"/>
      <c r="D418" s="138" t="s">
        <v>84</v>
      </c>
      <c r="E418" s="139">
        <f t="shared" ref="E418" si="107">E419+E420</f>
        <v>0</v>
      </c>
      <c r="F418" s="139"/>
      <c r="G418" s="139">
        <f t="shared" ref="G418" si="108">G419+G420</f>
        <v>0</v>
      </c>
      <c r="H418" s="139">
        <f t="shared" ref="H418:I418" si="109">H419+H420</f>
        <v>0</v>
      </c>
      <c r="I418" s="139">
        <f t="shared" si="109"/>
        <v>0</v>
      </c>
    </row>
    <row r="419" spans="1:9" hidden="1" x14ac:dyDescent="0.25">
      <c r="A419" s="369">
        <v>3237</v>
      </c>
      <c r="B419" s="370"/>
      <c r="C419" s="371"/>
      <c r="D419" s="143" t="s">
        <v>85</v>
      </c>
      <c r="E419" s="144"/>
      <c r="F419" s="144"/>
      <c r="G419" s="144"/>
      <c r="H419" s="144"/>
      <c r="I419" s="144"/>
    </row>
    <row r="420" spans="1:9" hidden="1" x14ac:dyDescent="0.25">
      <c r="A420" s="369">
        <v>3239</v>
      </c>
      <c r="B420" s="370"/>
      <c r="C420" s="371"/>
      <c r="D420" s="143" t="s">
        <v>102</v>
      </c>
      <c r="E420" s="144">
        <v>0</v>
      </c>
      <c r="F420" s="144"/>
      <c r="G420" s="144">
        <v>0</v>
      </c>
      <c r="H420" s="144">
        <v>0</v>
      </c>
      <c r="I420" s="144">
        <v>0</v>
      </c>
    </row>
    <row r="421" spans="1:9" s="44" customFormat="1" ht="22.5" hidden="1" x14ac:dyDescent="0.25">
      <c r="A421" s="363">
        <v>329</v>
      </c>
      <c r="B421" s="364"/>
      <c r="C421" s="365"/>
      <c r="D421" s="138" t="s">
        <v>74</v>
      </c>
      <c r="E421" s="139">
        <f t="shared" ref="E421" si="110">E422</f>
        <v>2064.38</v>
      </c>
      <c r="F421" s="139">
        <v>1500</v>
      </c>
      <c r="G421" s="139">
        <v>1500</v>
      </c>
      <c r="H421" s="139">
        <v>1500</v>
      </c>
      <c r="I421" s="139">
        <v>1500</v>
      </c>
    </row>
    <row r="422" spans="1:9" hidden="1" x14ac:dyDescent="0.25">
      <c r="A422" s="369">
        <v>3299</v>
      </c>
      <c r="B422" s="370"/>
      <c r="C422" s="371"/>
      <c r="D422" s="143" t="s">
        <v>74</v>
      </c>
      <c r="E422" s="144">
        <v>2064.38</v>
      </c>
      <c r="F422" s="144">
        <v>1500</v>
      </c>
      <c r="G422" s="144">
        <v>1500</v>
      </c>
      <c r="H422" s="144">
        <v>1500</v>
      </c>
      <c r="I422" s="144">
        <v>1500</v>
      </c>
    </row>
    <row r="423" spans="1:9" s="44" customFormat="1" ht="22.5" x14ac:dyDescent="0.25">
      <c r="A423" s="366">
        <v>4</v>
      </c>
      <c r="B423" s="367"/>
      <c r="C423" s="368"/>
      <c r="D423" s="138" t="s">
        <v>22</v>
      </c>
      <c r="E423" s="139">
        <f t="shared" ref="E423:E425" si="111">E424</f>
        <v>0</v>
      </c>
      <c r="F423" s="139"/>
      <c r="G423" s="139">
        <f t="shared" ref="G423:I425" si="112">G424</f>
        <v>0</v>
      </c>
      <c r="H423" s="139">
        <f t="shared" si="112"/>
        <v>0</v>
      </c>
      <c r="I423" s="139">
        <f t="shared" si="112"/>
        <v>0</v>
      </c>
    </row>
    <row r="424" spans="1:9" s="44" customFormat="1" ht="22.5" x14ac:dyDescent="0.25">
      <c r="A424" s="363">
        <v>42</v>
      </c>
      <c r="B424" s="364"/>
      <c r="C424" s="365"/>
      <c r="D424" s="138" t="s">
        <v>43</v>
      </c>
      <c r="E424" s="139">
        <f t="shared" si="111"/>
        <v>0</v>
      </c>
      <c r="F424" s="139"/>
      <c r="G424" s="139">
        <f t="shared" si="112"/>
        <v>0</v>
      </c>
      <c r="H424" s="139">
        <f t="shared" si="112"/>
        <v>0</v>
      </c>
      <c r="I424" s="139">
        <f t="shared" si="112"/>
        <v>0</v>
      </c>
    </row>
    <row r="425" spans="1:9" s="44" customFormat="1" hidden="1" x14ac:dyDescent="0.25">
      <c r="A425" s="363">
        <v>422</v>
      </c>
      <c r="B425" s="364"/>
      <c r="C425" s="365"/>
      <c r="D425" s="138" t="s">
        <v>86</v>
      </c>
      <c r="E425" s="139">
        <f t="shared" si="111"/>
        <v>0</v>
      </c>
      <c r="F425" s="139"/>
      <c r="G425" s="139">
        <f t="shared" si="112"/>
        <v>0</v>
      </c>
      <c r="H425" s="139">
        <f t="shared" si="112"/>
        <v>0</v>
      </c>
      <c r="I425" s="139">
        <f t="shared" si="112"/>
        <v>0</v>
      </c>
    </row>
    <row r="426" spans="1:9" hidden="1" x14ac:dyDescent="0.25">
      <c r="A426" s="369">
        <v>4226</v>
      </c>
      <c r="B426" s="370"/>
      <c r="C426" s="371"/>
      <c r="D426" s="143" t="s">
        <v>150</v>
      </c>
      <c r="E426" s="144">
        <v>0</v>
      </c>
      <c r="F426" s="144"/>
      <c r="G426" s="144">
        <v>0</v>
      </c>
      <c r="H426" s="144">
        <v>0</v>
      </c>
      <c r="I426" s="144">
        <v>0</v>
      </c>
    </row>
    <row r="427" spans="1:9" s="44" customFormat="1" ht="21" x14ac:dyDescent="0.25">
      <c r="A427" s="360" t="s">
        <v>199</v>
      </c>
      <c r="B427" s="361"/>
      <c r="C427" s="362"/>
      <c r="D427" s="136" t="s">
        <v>210</v>
      </c>
      <c r="E427" s="137">
        <f t="shared" ref="E427:E430" si="113">E428</f>
        <v>0</v>
      </c>
      <c r="F427" s="137">
        <f t="shared" ref="F427:I428" si="114">F428</f>
        <v>0</v>
      </c>
      <c r="G427" s="137">
        <f t="shared" si="114"/>
        <v>0</v>
      </c>
      <c r="H427" s="137">
        <f t="shared" si="114"/>
        <v>0</v>
      </c>
      <c r="I427" s="137">
        <f t="shared" si="114"/>
        <v>0</v>
      </c>
    </row>
    <row r="428" spans="1:9" s="44" customFormat="1" x14ac:dyDescent="0.25">
      <c r="A428" s="366">
        <v>3</v>
      </c>
      <c r="B428" s="367"/>
      <c r="C428" s="368"/>
      <c r="D428" s="138" t="s">
        <v>20</v>
      </c>
      <c r="E428" s="139">
        <f t="shared" si="113"/>
        <v>0</v>
      </c>
      <c r="F428" s="139">
        <f t="shared" si="114"/>
        <v>0</v>
      </c>
      <c r="G428" s="139">
        <f t="shared" si="114"/>
        <v>0</v>
      </c>
      <c r="H428" s="139">
        <f t="shared" si="114"/>
        <v>0</v>
      </c>
      <c r="I428" s="139">
        <f t="shared" si="114"/>
        <v>0</v>
      </c>
    </row>
    <row r="429" spans="1:9" s="44" customFormat="1" x14ac:dyDescent="0.25">
      <c r="A429" s="363">
        <v>32</v>
      </c>
      <c r="B429" s="364"/>
      <c r="C429" s="365"/>
      <c r="D429" s="138" t="s">
        <v>33</v>
      </c>
      <c r="E429" s="139">
        <f t="shared" si="113"/>
        <v>0</v>
      </c>
      <c r="F429" s="139">
        <f t="shared" ref="F429:F430" si="115">F430</f>
        <v>0</v>
      </c>
      <c r="G429" s="139">
        <f t="shared" ref="G429:I430" si="116">G430</f>
        <v>0</v>
      </c>
      <c r="H429" s="139">
        <f t="shared" si="116"/>
        <v>0</v>
      </c>
      <c r="I429" s="139">
        <f t="shared" si="116"/>
        <v>0</v>
      </c>
    </row>
    <row r="430" spans="1:9" s="44" customFormat="1" ht="22.5" hidden="1" x14ac:dyDescent="0.25">
      <c r="A430" s="363">
        <v>329</v>
      </c>
      <c r="B430" s="364"/>
      <c r="C430" s="365"/>
      <c r="D430" s="138" t="s">
        <v>74</v>
      </c>
      <c r="E430" s="139">
        <f t="shared" si="113"/>
        <v>0</v>
      </c>
      <c r="F430" s="139">
        <f t="shared" si="115"/>
        <v>0</v>
      </c>
      <c r="G430" s="139">
        <f t="shared" si="116"/>
        <v>0</v>
      </c>
      <c r="H430" s="139">
        <f t="shared" si="116"/>
        <v>0</v>
      </c>
      <c r="I430" s="139">
        <f t="shared" si="116"/>
        <v>0</v>
      </c>
    </row>
    <row r="431" spans="1:9" hidden="1" x14ac:dyDescent="0.25">
      <c r="A431" s="369">
        <v>3299</v>
      </c>
      <c r="B431" s="370"/>
      <c r="C431" s="371"/>
      <c r="D431" s="143" t="s">
        <v>74</v>
      </c>
      <c r="E431" s="144">
        <v>0</v>
      </c>
      <c r="F431" s="144">
        <v>0</v>
      </c>
      <c r="G431" s="144">
        <v>0</v>
      </c>
      <c r="H431" s="144">
        <v>0</v>
      </c>
      <c r="I431" s="144">
        <v>0</v>
      </c>
    </row>
    <row r="432" spans="1:9" s="44" customFormat="1" ht="23.25" customHeight="1" x14ac:dyDescent="0.25">
      <c r="A432" s="357" t="s">
        <v>147</v>
      </c>
      <c r="B432" s="358"/>
      <c r="C432" s="359"/>
      <c r="D432" s="248" t="s">
        <v>155</v>
      </c>
      <c r="E432" s="148">
        <v>2960.53</v>
      </c>
      <c r="F432" s="148">
        <v>1000</v>
      </c>
      <c r="G432" s="148">
        <f t="shared" ref="G432:I432" si="117">G433</f>
        <v>1000</v>
      </c>
      <c r="H432" s="148">
        <f t="shared" si="117"/>
        <v>1000</v>
      </c>
      <c r="I432" s="148">
        <f t="shared" si="117"/>
        <v>1000</v>
      </c>
    </row>
    <row r="433" spans="1:9" s="44" customFormat="1" ht="22.5" customHeight="1" x14ac:dyDescent="0.25">
      <c r="A433" s="360" t="s">
        <v>183</v>
      </c>
      <c r="B433" s="361"/>
      <c r="C433" s="362"/>
      <c r="D433" s="136" t="s">
        <v>203</v>
      </c>
      <c r="E433" s="137">
        <v>2960.53</v>
      </c>
      <c r="F433" s="137">
        <v>1000</v>
      </c>
      <c r="G433" s="137">
        <v>1000</v>
      </c>
      <c r="H433" s="137">
        <v>1000</v>
      </c>
      <c r="I433" s="137">
        <v>1000</v>
      </c>
    </row>
    <row r="434" spans="1:9" s="44" customFormat="1" x14ac:dyDescent="0.25">
      <c r="A434" s="366">
        <v>3</v>
      </c>
      <c r="B434" s="367"/>
      <c r="C434" s="368"/>
      <c r="D434" s="262" t="s">
        <v>20</v>
      </c>
      <c r="E434" s="139">
        <v>2960.53</v>
      </c>
      <c r="F434" s="139">
        <v>1000</v>
      </c>
      <c r="G434" s="139">
        <v>1000</v>
      </c>
      <c r="H434" s="139">
        <v>1000</v>
      </c>
      <c r="I434" s="139">
        <v>1000</v>
      </c>
    </row>
    <row r="435" spans="1:9" s="44" customFormat="1" x14ac:dyDescent="0.25">
      <c r="A435" s="363">
        <v>31</v>
      </c>
      <c r="B435" s="364"/>
      <c r="C435" s="365"/>
      <c r="D435" s="262" t="s">
        <v>21</v>
      </c>
      <c r="E435" s="139">
        <v>1360</v>
      </c>
      <c r="F435" s="139">
        <v>1000</v>
      </c>
      <c r="G435" s="139">
        <v>1000</v>
      </c>
      <c r="H435" s="139">
        <v>1000</v>
      </c>
      <c r="I435" s="139">
        <v>1000</v>
      </c>
    </row>
    <row r="436" spans="1:9" s="44" customFormat="1" hidden="1" x14ac:dyDescent="0.25">
      <c r="A436" s="363">
        <v>312</v>
      </c>
      <c r="B436" s="364"/>
      <c r="C436" s="365"/>
      <c r="D436" s="262" t="s">
        <v>66</v>
      </c>
      <c r="E436" s="139">
        <v>1360</v>
      </c>
      <c r="F436" s="144">
        <v>700</v>
      </c>
      <c r="G436" s="144">
        <v>0</v>
      </c>
      <c r="H436" s="144">
        <v>0</v>
      </c>
      <c r="I436" s="144">
        <v>0</v>
      </c>
    </row>
    <row r="437" spans="1:9" s="44" customFormat="1" hidden="1" x14ac:dyDescent="0.25">
      <c r="A437" s="369">
        <v>3121</v>
      </c>
      <c r="B437" s="370"/>
      <c r="C437" s="371"/>
      <c r="D437" s="143" t="s">
        <v>66</v>
      </c>
      <c r="E437" s="144">
        <v>1360</v>
      </c>
      <c r="F437" s="144">
        <v>300</v>
      </c>
      <c r="G437" s="144">
        <v>0</v>
      </c>
      <c r="H437" s="144">
        <v>0</v>
      </c>
      <c r="I437" s="144">
        <v>0</v>
      </c>
    </row>
    <row r="438" spans="1:9" s="44" customFormat="1" x14ac:dyDescent="0.25">
      <c r="A438" s="363">
        <v>32</v>
      </c>
      <c r="B438" s="364"/>
      <c r="C438" s="365"/>
      <c r="D438" s="262" t="s">
        <v>33</v>
      </c>
      <c r="E438" s="139">
        <v>1600.53</v>
      </c>
      <c r="F438" s="144"/>
      <c r="G438" s="139">
        <v>1000</v>
      </c>
      <c r="H438" s="139">
        <v>1000</v>
      </c>
      <c r="I438" s="139">
        <v>1000</v>
      </c>
    </row>
    <row r="439" spans="1:9" s="44" customFormat="1" hidden="1" x14ac:dyDescent="0.25">
      <c r="A439" s="369">
        <v>3211</v>
      </c>
      <c r="B439" s="370"/>
      <c r="C439" s="371"/>
      <c r="D439" s="143" t="s">
        <v>204</v>
      </c>
      <c r="E439" s="144">
        <v>1216.53</v>
      </c>
      <c r="F439" s="144"/>
      <c r="G439" s="144"/>
      <c r="H439" s="144"/>
      <c r="I439" s="144"/>
    </row>
    <row r="440" spans="1:9" s="44" customFormat="1" hidden="1" x14ac:dyDescent="0.25">
      <c r="A440" s="263">
        <v>3221</v>
      </c>
      <c r="B440" s="260"/>
      <c r="C440" s="261"/>
      <c r="D440" s="143" t="s">
        <v>205</v>
      </c>
      <c r="E440" s="144">
        <v>0</v>
      </c>
      <c r="F440" s="144"/>
      <c r="G440" s="144"/>
      <c r="H440" s="144"/>
      <c r="I440" s="144"/>
    </row>
    <row r="441" spans="1:9" s="44" customFormat="1" hidden="1" x14ac:dyDescent="0.25">
      <c r="A441" s="263">
        <v>3231</v>
      </c>
      <c r="B441" s="260"/>
      <c r="C441" s="261"/>
      <c r="D441" s="143" t="s">
        <v>204</v>
      </c>
      <c r="E441" s="144">
        <v>0</v>
      </c>
      <c r="F441" s="144"/>
      <c r="G441" s="144"/>
      <c r="H441" s="144"/>
      <c r="I441" s="144"/>
    </row>
    <row r="442" spans="1:9" s="44" customFormat="1" hidden="1" x14ac:dyDescent="0.25">
      <c r="A442" s="369">
        <v>3299</v>
      </c>
      <c r="B442" s="370"/>
      <c r="C442" s="371"/>
      <c r="D442" s="143" t="s">
        <v>74</v>
      </c>
      <c r="E442" s="144">
        <v>384</v>
      </c>
      <c r="F442" s="144"/>
      <c r="G442" s="144">
        <v>1000</v>
      </c>
      <c r="H442" s="144">
        <v>1000</v>
      </c>
      <c r="I442" s="144">
        <v>1000</v>
      </c>
    </row>
    <row r="443" spans="1:9" s="44" customFormat="1" ht="22.5" customHeight="1" x14ac:dyDescent="0.25">
      <c r="A443" s="357" t="s">
        <v>154</v>
      </c>
      <c r="B443" s="358"/>
      <c r="C443" s="359"/>
      <c r="D443" s="248" t="s">
        <v>148</v>
      </c>
      <c r="E443" s="148">
        <v>12924.72</v>
      </c>
      <c r="F443" s="148">
        <v>7000</v>
      </c>
      <c r="G443" s="148">
        <v>7000</v>
      </c>
      <c r="H443" s="148">
        <v>7000</v>
      </c>
      <c r="I443" s="148">
        <v>7000</v>
      </c>
    </row>
    <row r="444" spans="1:9" s="44" customFormat="1" x14ac:dyDescent="0.25">
      <c r="A444" s="360" t="s">
        <v>183</v>
      </c>
      <c r="B444" s="361"/>
      <c r="C444" s="362"/>
      <c r="D444" s="136" t="s">
        <v>206</v>
      </c>
      <c r="E444" s="137">
        <v>12924.72</v>
      </c>
      <c r="F444" s="137">
        <v>7000</v>
      </c>
      <c r="G444" s="137">
        <v>7000</v>
      </c>
      <c r="H444" s="137">
        <v>7000</v>
      </c>
      <c r="I444" s="137">
        <v>7000</v>
      </c>
    </row>
    <row r="445" spans="1:9" s="44" customFormat="1" ht="22.5" x14ac:dyDescent="0.25">
      <c r="A445" s="366">
        <v>4</v>
      </c>
      <c r="B445" s="367"/>
      <c r="C445" s="368"/>
      <c r="D445" s="138" t="s">
        <v>22</v>
      </c>
      <c r="E445" s="139">
        <v>12924.72</v>
      </c>
      <c r="F445" s="139">
        <v>7000</v>
      </c>
      <c r="G445" s="139">
        <v>7000</v>
      </c>
      <c r="H445" s="139">
        <v>7000</v>
      </c>
      <c r="I445" s="139">
        <v>7000</v>
      </c>
    </row>
    <row r="446" spans="1:9" s="44" customFormat="1" ht="22.5" x14ac:dyDescent="0.25">
      <c r="A446" s="363">
        <v>42</v>
      </c>
      <c r="B446" s="364"/>
      <c r="C446" s="365"/>
      <c r="D446" s="138" t="s">
        <v>43</v>
      </c>
      <c r="E446" s="139">
        <v>12924.72</v>
      </c>
      <c r="F446" s="139">
        <v>7000</v>
      </c>
      <c r="G446" s="139">
        <v>7000</v>
      </c>
      <c r="H446" s="139">
        <v>7000</v>
      </c>
      <c r="I446" s="139">
        <v>7000</v>
      </c>
    </row>
    <row r="447" spans="1:9" s="44" customFormat="1" ht="14.25" hidden="1" customHeight="1" x14ac:dyDescent="0.25">
      <c r="A447" s="166">
        <v>421</v>
      </c>
      <c r="B447" s="167"/>
      <c r="C447" s="168"/>
      <c r="D447" s="170" t="s">
        <v>105</v>
      </c>
      <c r="E447" s="139"/>
      <c r="F447" s="144"/>
      <c r="G447" s="144">
        <v>0</v>
      </c>
      <c r="H447" s="144">
        <v>0</v>
      </c>
      <c r="I447" s="144">
        <v>0</v>
      </c>
    </row>
    <row r="448" spans="1:9" s="44" customFormat="1" hidden="1" x14ac:dyDescent="0.25">
      <c r="A448" s="169">
        <v>4212</v>
      </c>
      <c r="B448" s="167"/>
      <c r="C448" s="168"/>
      <c r="D448" s="143" t="s">
        <v>235</v>
      </c>
      <c r="E448" s="139"/>
      <c r="F448" s="144"/>
      <c r="G448" s="144">
        <v>0</v>
      </c>
      <c r="H448" s="144">
        <v>0</v>
      </c>
      <c r="I448" s="144">
        <v>0</v>
      </c>
    </row>
    <row r="449" spans="1:9" s="44" customFormat="1" hidden="1" x14ac:dyDescent="0.25">
      <c r="A449" s="363">
        <v>422</v>
      </c>
      <c r="B449" s="364"/>
      <c r="C449" s="365"/>
      <c r="D449" s="138" t="s">
        <v>86</v>
      </c>
      <c r="E449" s="139">
        <v>12886.03</v>
      </c>
      <c r="F449" s="139">
        <v>6000</v>
      </c>
      <c r="G449" s="139">
        <v>6000</v>
      </c>
      <c r="H449" s="139">
        <v>6000</v>
      </c>
      <c r="I449" s="139">
        <v>6000</v>
      </c>
    </row>
    <row r="450" spans="1:9" hidden="1" x14ac:dyDescent="0.25">
      <c r="A450" s="369">
        <v>4221</v>
      </c>
      <c r="B450" s="370"/>
      <c r="C450" s="371"/>
      <c r="D450" s="143" t="s">
        <v>87</v>
      </c>
      <c r="E450" s="144">
        <v>12886.03</v>
      </c>
      <c r="F450" s="144">
        <v>2000</v>
      </c>
      <c r="G450" s="144">
        <v>3000</v>
      </c>
      <c r="H450" s="144">
        <v>3000</v>
      </c>
      <c r="I450" s="144">
        <v>3000</v>
      </c>
    </row>
    <row r="451" spans="1:9" hidden="1" x14ac:dyDescent="0.25">
      <c r="A451" s="369">
        <v>4223</v>
      </c>
      <c r="B451" s="370"/>
      <c r="C451" s="371"/>
      <c r="D451" s="143" t="s">
        <v>156</v>
      </c>
      <c r="E451" s="144"/>
      <c r="F451" s="144">
        <v>4000</v>
      </c>
      <c r="G451" s="144">
        <v>2000</v>
      </c>
      <c r="H451" s="144">
        <v>2000</v>
      </c>
      <c r="I451" s="144">
        <v>2000</v>
      </c>
    </row>
    <row r="452" spans="1:9" hidden="1" x14ac:dyDescent="0.25">
      <c r="A452" s="369">
        <v>4225</v>
      </c>
      <c r="B452" s="370"/>
      <c r="C452" s="371"/>
      <c r="D452" s="143" t="s">
        <v>157</v>
      </c>
      <c r="E452" s="144"/>
      <c r="F452" s="144"/>
      <c r="G452" s="144"/>
      <c r="H452" s="144"/>
      <c r="I452" s="144"/>
    </row>
    <row r="453" spans="1:9" hidden="1" x14ac:dyDescent="0.25">
      <c r="A453" s="369">
        <v>4226</v>
      </c>
      <c r="B453" s="370"/>
      <c r="C453" s="371"/>
      <c r="D453" s="143" t="s">
        <v>150</v>
      </c>
      <c r="E453" s="144">
        <v>0</v>
      </c>
      <c r="F453" s="144"/>
      <c r="G453" s="144">
        <v>0</v>
      </c>
      <c r="H453" s="144">
        <v>0</v>
      </c>
      <c r="I453" s="144">
        <v>0</v>
      </c>
    </row>
    <row r="454" spans="1:9" hidden="1" x14ac:dyDescent="0.25">
      <c r="A454" s="369">
        <v>4227</v>
      </c>
      <c r="B454" s="370"/>
      <c r="C454" s="371"/>
      <c r="D454" s="143" t="s">
        <v>158</v>
      </c>
      <c r="E454" s="144">
        <v>0</v>
      </c>
      <c r="F454" s="144"/>
      <c r="G454" s="144">
        <v>1000</v>
      </c>
      <c r="H454" s="144">
        <v>1000</v>
      </c>
      <c r="I454" s="144">
        <v>1000</v>
      </c>
    </row>
    <row r="455" spans="1:9" s="44" customFormat="1" ht="22.5" hidden="1" x14ac:dyDescent="0.25">
      <c r="A455" s="363">
        <v>424</v>
      </c>
      <c r="B455" s="364"/>
      <c r="C455" s="365"/>
      <c r="D455" s="138" t="s">
        <v>159</v>
      </c>
      <c r="E455" s="139">
        <v>38.69</v>
      </c>
      <c r="F455" s="139">
        <v>1000</v>
      </c>
      <c r="G455" s="139">
        <v>1000</v>
      </c>
      <c r="H455" s="139">
        <v>1000</v>
      </c>
      <c r="I455" s="139">
        <v>1000</v>
      </c>
    </row>
    <row r="456" spans="1:9" ht="18" hidden="1" customHeight="1" x14ac:dyDescent="0.25">
      <c r="A456" s="369">
        <v>4241</v>
      </c>
      <c r="B456" s="370"/>
      <c r="C456" s="371"/>
      <c r="D456" s="143" t="s">
        <v>160</v>
      </c>
      <c r="E456" s="144">
        <v>38.69</v>
      </c>
      <c r="F456" s="144">
        <v>1000</v>
      </c>
      <c r="G456" s="144">
        <v>1000</v>
      </c>
      <c r="H456" s="144">
        <v>1000</v>
      </c>
      <c r="I456" s="144">
        <v>1000</v>
      </c>
    </row>
    <row r="457" spans="1:9" s="44" customFormat="1" x14ac:dyDescent="0.25">
      <c r="A457" s="360" t="s">
        <v>197</v>
      </c>
      <c r="B457" s="361"/>
      <c r="C457" s="362"/>
      <c r="D457" s="136" t="s">
        <v>191</v>
      </c>
      <c r="E457" s="137">
        <v>1772.45</v>
      </c>
      <c r="F457" s="137"/>
      <c r="G457" s="137">
        <f t="shared" ref="G457:I457" si="118">G458</f>
        <v>0</v>
      </c>
      <c r="H457" s="137">
        <f t="shared" si="118"/>
        <v>0</v>
      </c>
      <c r="I457" s="137">
        <f t="shared" si="118"/>
        <v>0</v>
      </c>
    </row>
    <row r="458" spans="1:9" s="44" customFormat="1" ht="22.5" x14ac:dyDescent="0.25">
      <c r="A458" s="366">
        <v>4</v>
      </c>
      <c r="B458" s="367"/>
      <c r="C458" s="368"/>
      <c r="D458" s="138" t="s">
        <v>22</v>
      </c>
      <c r="E458" s="139">
        <v>1772.45</v>
      </c>
      <c r="F458" s="139"/>
      <c r="G458" s="139">
        <v>0</v>
      </c>
      <c r="H458" s="139">
        <v>0</v>
      </c>
      <c r="I458" s="139">
        <v>0</v>
      </c>
    </row>
    <row r="459" spans="1:9" s="44" customFormat="1" ht="22.5" x14ac:dyDescent="0.25">
      <c r="A459" s="363">
        <v>42</v>
      </c>
      <c r="B459" s="364"/>
      <c r="C459" s="365"/>
      <c r="D459" s="138" t="s">
        <v>43</v>
      </c>
      <c r="E459" s="139">
        <v>1772.45</v>
      </c>
      <c r="F459" s="139"/>
      <c r="G459" s="139">
        <v>0</v>
      </c>
      <c r="H459" s="139">
        <v>0</v>
      </c>
      <c r="I459" s="139">
        <v>0</v>
      </c>
    </row>
    <row r="460" spans="1:9" s="44" customFormat="1" hidden="1" x14ac:dyDescent="0.25">
      <c r="A460" s="166">
        <v>421</v>
      </c>
      <c r="B460" s="167"/>
      <c r="C460" s="168"/>
      <c r="D460" s="170" t="s">
        <v>105</v>
      </c>
      <c r="E460" s="139"/>
      <c r="F460" s="139"/>
      <c r="G460" s="139"/>
      <c r="H460" s="139"/>
      <c r="I460" s="139"/>
    </row>
    <row r="461" spans="1:9" s="44" customFormat="1" hidden="1" x14ac:dyDescent="0.25">
      <c r="A461" s="169">
        <v>4212</v>
      </c>
      <c r="B461" s="167"/>
      <c r="C461" s="168"/>
      <c r="D461" s="143" t="s">
        <v>235</v>
      </c>
      <c r="E461" s="139"/>
      <c r="F461" s="139"/>
      <c r="G461" s="139"/>
      <c r="H461" s="139"/>
      <c r="I461" s="139"/>
    </row>
    <row r="462" spans="1:9" s="44" customFormat="1" hidden="1" x14ac:dyDescent="0.25">
      <c r="A462" s="363">
        <v>4221</v>
      </c>
      <c r="B462" s="364"/>
      <c r="C462" s="365"/>
      <c r="D462" s="143" t="s">
        <v>87</v>
      </c>
      <c r="E462" s="139">
        <v>1772.45</v>
      </c>
      <c r="F462" s="139"/>
      <c r="G462" s="139">
        <v>0</v>
      </c>
      <c r="H462" s="139">
        <v>0</v>
      </c>
      <c r="I462" s="139">
        <v>0</v>
      </c>
    </row>
    <row r="463" spans="1:9" hidden="1" x14ac:dyDescent="0.25">
      <c r="A463" s="369">
        <v>4221</v>
      </c>
      <c r="B463" s="370"/>
      <c r="C463" s="371"/>
      <c r="D463" s="143" t="s">
        <v>87</v>
      </c>
      <c r="E463" s="144">
        <v>1772.45</v>
      </c>
      <c r="F463" s="144"/>
      <c r="G463" s="144">
        <v>0</v>
      </c>
      <c r="H463" s="144">
        <v>0</v>
      </c>
      <c r="I463" s="144">
        <v>0</v>
      </c>
    </row>
    <row r="464" spans="1:9" s="44" customFormat="1" x14ac:dyDescent="0.25">
      <c r="A464" s="360" t="s">
        <v>199</v>
      </c>
      <c r="B464" s="361"/>
      <c r="C464" s="362"/>
      <c r="D464" s="136" t="s">
        <v>207</v>
      </c>
      <c r="E464" s="137"/>
      <c r="F464" s="137"/>
      <c r="G464" s="137">
        <v>0</v>
      </c>
      <c r="H464" s="137">
        <v>0</v>
      </c>
      <c r="I464" s="137">
        <v>0</v>
      </c>
    </row>
    <row r="465" spans="1:9" s="44" customFormat="1" ht="22.5" x14ac:dyDescent="0.25">
      <c r="A465" s="366">
        <v>4</v>
      </c>
      <c r="B465" s="367"/>
      <c r="C465" s="368"/>
      <c r="D465" s="138" t="s">
        <v>22</v>
      </c>
      <c r="E465" s="139">
        <v>0</v>
      </c>
      <c r="F465" s="139"/>
      <c r="G465" s="139">
        <v>0</v>
      </c>
      <c r="H465" s="139">
        <v>0</v>
      </c>
      <c r="I465" s="139">
        <v>0</v>
      </c>
    </row>
    <row r="466" spans="1:9" s="44" customFormat="1" ht="22.5" x14ac:dyDescent="0.25">
      <c r="A466" s="363">
        <v>42</v>
      </c>
      <c r="B466" s="364"/>
      <c r="C466" s="365"/>
      <c r="D466" s="138" t="s">
        <v>43</v>
      </c>
      <c r="E466" s="139">
        <v>0</v>
      </c>
      <c r="F466" s="139"/>
      <c r="G466" s="139">
        <v>0</v>
      </c>
      <c r="H466" s="139">
        <v>0</v>
      </c>
      <c r="I466" s="139">
        <v>0</v>
      </c>
    </row>
    <row r="467" spans="1:9" s="44" customFormat="1" hidden="1" x14ac:dyDescent="0.25">
      <c r="A467" s="363">
        <v>422</v>
      </c>
      <c r="B467" s="364"/>
      <c r="C467" s="365"/>
      <c r="D467" s="138" t="s">
        <v>86</v>
      </c>
      <c r="E467" s="139">
        <v>0</v>
      </c>
      <c r="F467" s="139"/>
      <c r="G467" s="139">
        <v>0</v>
      </c>
      <c r="H467" s="139">
        <v>0</v>
      </c>
      <c r="I467" s="139">
        <v>0</v>
      </c>
    </row>
    <row r="468" spans="1:9" hidden="1" x14ac:dyDescent="0.25">
      <c r="A468" s="369">
        <v>4221</v>
      </c>
      <c r="B468" s="370"/>
      <c r="C468" s="371"/>
      <c r="D468" s="143" t="s">
        <v>87</v>
      </c>
      <c r="E468" s="144">
        <v>0</v>
      </c>
      <c r="F468" s="144"/>
      <c r="G468" s="144">
        <v>0</v>
      </c>
      <c r="H468" s="144">
        <v>0</v>
      </c>
      <c r="I468" s="144">
        <v>0</v>
      </c>
    </row>
    <row r="469" spans="1:9" s="44" customFormat="1" x14ac:dyDescent="0.25">
      <c r="A469" s="357" t="s">
        <v>161</v>
      </c>
      <c r="B469" s="358"/>
      <c r="C469" s="359"/>
      <c r="D469" s="147" t="s">
        <v>162</v>
      </c>
      <c r="E469" s="148">
        <f t="shared" ref="E469" si="119">E470+E475</f>
        <v>0</v>
      </c>
      <c r="F469" s="148"/>
      <c r="G469" s="148">
        <v>0</v>
      </c>
      <c r="H469" s="148">
        <v>0</v>
      </c>
      <c r="I469" s="148">
        <f t="shared" ref="I469" si="120">I470+I475</f>
        <v>0</v>
      </c>
    </row>
    <row r="470" spans="1:9" s="44" customFormat="1" x14ac:dyDescent="0.25">
      <c r="A470" s="360" t="s">
        <v>183</v>
      </c>
      <c r="B470" s="361"/>
      <c r="C470" s="362"/>
      <c r="D470" s="136" t="s">
        <v>192</v>
      </c>
      <c r="E470" s="137">
        <f t="shared" ref="E470:I473" si="121">E471</f>
        <v>0</v>
      </c>
      <c r="F470" s="137"/>
      <c r="G470" s="137">
        <f t="shared" si="121"/>
        <v>0</v>
      </c>
      <c r="H470" s="137">
        <f t="shared" si="121"/>
        <v>0</v>
      </c>
      <c r="I470" s="137">
        <f t="shared" si="121"/>
        <v>0</v>
      </c>
    </row>
    <row r="471" spans="1:9" s="44" customFormat="1" x14ac:dyDescent="0.25">
      <c r="A471" s="366">
        <v>3</v>
      </c>
      <c r="B471" s="367"/>
      <c r="C471" s="368"/>
      <c r="D471" s="138" t="s">
        <v>20</v>
      </c>
      <c r="E471" s="139">
        <f t="shared" si="121"/>
        <v>0</v>
      </c>
      <c r="F471" s="139"/>
      <c r="G471" s="139">
        <f t="shared" si="121"/>
        <v>0</v>
      </c>
      <c r="H471" s="139">
        <f t="shared" si="121"/>
        <v>0</v>
      </c>
      <c r="I471" s="139">
        <f t="shared" si="121"/>
        <v>0</v>
      </c>
    </row>
    <row r="472" spans="1:9" s="44" customFormat="1" x14ac:dyDescent="0.25">
      <c r="A472" s="363">
        <v>32</v>
      </c>
      <c r="B472" s="364"/>
      <c r="C472" s="365"/>
      <c r="D472" s="138" t="s">
        <v>33</v>
      </c>
      <c r="E472" s="139">
        <f t="shared" si="121"/>
        <v>0</v>
      </c>
      <c r="F472" s="139"/>
      <c r="G472" s="139">
        <f t="shared" si="121"/>
        <v>0</v>
      </c>
      <c r="H472" s="139">
        <f t="shared" si="121"/>
        <v>0</v>
      </c>
      <c r="I472" s="139">
        <f t="shared" si="121"/>
        <v>0</v>
      </c>
    </row>
    <row r="473" spans="1:9" s="44" customFormat="1" hidden="1" x14ac:dyDescent="0.25">
      <c r="A473" s="363">
        <v>323</v>
      </c>
      <c r="B473" s="364"/>
      <c r="C473" s="365"/>
      <c r="D473" s="138" t="s">
        <v>84</v>
      </c>
      <c r="E473" s="139">
        <f t="shared" si="121"/>
        <v>0</v>
      </c>
      <c r="F473" s="139"/>
      <c r="G473" s="139">
        <f t="shared" si="121"/>
        <v>0</v>
      </c>
      <c r="H473" s="139">
        <f t="shared" si="121"/>
        <v>0</v>
      </c>
      <c r="I473" s="139">
        <f t="shared" si="121"/>
        <v>0</v>
      </c>
    </row>
    <row r="474" spans="1:9" hidden="1" x14ac:dyDescent="0.25">
      <c r="A474" s="369">
        <v>3232</v>
      </c>
      <c r="B474" s="370"/>
      <c r="C474" s="371"/>
      <c r="D474" s="143" t="s">
        <v>126</v>
      </c>
      <c r="E474" s="144">
        <v>0</v>
      </c>
      <c r="F474" s="144"/>
      <c r="G474" s="144">
        <v>0</v>
      </c>
      <c r="H474" s="144">
        <v>0</v>
      </c>
      <c r="I474" s="144">
        <v>0</v>
      </c>
    </row>
    <row r="475" spans="1:9" s="44" customFormat="1" ht="21" x14ac:dyDescent="0.25">
      <c r="A475" s="360" t="s">
        <v>183</v>
      </c>
      <c r="B475" s="361"/>
      <c r="C475" s="362"/>
      <c r="D475" s="136" t="s">
        <v>208</v>
      </c>
      <c r="E475" s="137">
        <f t="shared" ref="E475:I476" si="122">E476</f>
        <v>0</v>
      </c>
      <c r="F475" s="137"/>
      <c r="G475" s="137">
        <f t="shared" si="122"/>
        <v>0</v>
      </c>
      <c r="H475" s="137">
        <f t="shared" si="122"/>
        <v>0</v>
      </c>
      <c r="I475" s="137">
        <f t="shared" si="122"/>
        <v>0</v>
      </c>
    </row>
    <row r="476" spans="1:9" s="44" customFormat="1" x14ac:dyDescent="0.25">
      <c r="A476" s="366">
        <v>3</v>
      </c>
      <c r="B476" s="367"/>
      <c r="C476" s="368"/>
      <c r="D476" s="138" t="s">
        <v>20</v>
      </c>
      <c r="E476" s="139">
        <f t="shared" si="122"/>
        <v>0</v>
      </c>
      <c r="F476" s="139"/>
      <c r="G476" s="139">
        <f t="shared" si="122"/>
        <v>0</v>
      </c>
      <c r="H476" s="139">
        <f t="shared" si="122"/>
        <v>0</v>
      </c>
      <c r="I476" s="139">
        <f t="shared" si="122"/>
        <v>0</v>
      </c>
    </row>
    <row r="477" spans="1:9" s="44" customFormat="1" x14ac:dyDescent="0.25">
      <c r="A477" s="363">
        <v>32</v>
      </c>
      <c r="B477" s="364"/>
      <c r="C477" s="365"/>
      <c r="D477" s="138" t="s">
        <v>33</v>
      </c>
      <c r="E477" s="139">
        <v>0</v>
      </c>
      <c r="F477" s="139"/>
      <c r="G477" s="139"/>
      <c r="H477" s="139"/>
      <c r="I477" s="139"/>
    </row>
    <row r="478" spans="1:9" s="44" customFormat="1" hidden="1" x14ac:dyDescent="0.25">
      <c r="A478" s="363">
        <v>323</v>
      </c>
      <c r="B478" s="364"/>
      <c r="C478" s="365"/>
      <c r="D478" s="138" t="s">
        <v>84</v>
      </c>
      <c r="E478" s="139">
        <f>E480</f>
        <v>0</v>
      </c>
      <c r="F478" s="139"/>
      <c r="G478" s="139">
        <f t="shared" ref="G478:I478" si="123">G480</f>
        <v>0</v>
      </c>
      <c r="H478" s="139">
        <f t="shared" si="123"/>
        <v>0</v>
      </c>
      <c r="I478" s="139">
        <f t="shared" si="123"/>
        <v>0</v>
      </c>
    </row>
    <row r="479" spans="1:9" s="44" customFormat="1" ht="14.25" hidden="1" customHeight="1" x14ac:dyDescent="0.25">
      <c r="A479" s="369">
        <v>3232</v>
      </c>
      <c r="B479" s="370"/>
      <c r="C479" s="371"/>
      <c r="D479" s="143" t="s">
        <v>126</v>
      </c>
      <c r="E479" s="144">
        <v>0</v>
      </c>
      <c r="F479" s="144"/>
      <c r="G479" s="144">
        <v>0</v>
      </c>
      <c r="H479" s="144">
        <v>0</v>
      </c>
      <c r="I479" s="144">
        <v>0</v>
      </c>
    </row>
    <row r="480" spans="1:9" hidden="1" x14ac:dyDescent="0.25">
      <c r="A480" s="369">
        <v>3299</v>
      </c>
      <c r="B480" s="370"/>
      <c r="C480" s="371"/>
      <c r="D480" s="143" t="s">
        <v>74</v>
      </c>
      <c r="E480" s="144">
        <v>0</v>
      </c>
      <c r="F480" s="144"/>
      <c r="G480" s="144">
        <v>0</v>
      </c>
      <c r="H480" s="144">
        <v>0</v>
      </c>
      <c r="I480" s="144">
        <v>0</v>
      </c>
    </row>
    <row r="481" spans="1:9" s="44" customFormat="1" ht="21" customHeight="1" x14ac:dyDescent="0.25">
      <c r="A481" s="357" t="s">
        <v>163</v>
      </c>
      <c r="B481" s="358"/>
      <c r="C481" s="359"/>
      <c r="D481" s="147" t="s">
        <v>164</v>
      </c>
      <c r="E481" s="148">
        <v>24427.55</v>
      </c>
      <c r="F481" s="148">
        <v>35200</v>
      </c>
      <c r="G481" s="148">
        <v>40000</v>
      </c>
      <c r="H481" s="148">
        <v>40000</v>
      </c>
      <c r="I481" s="148">
        <v>40000</v>
      </c>
    </row>
    <row r="482" spans="1:9" s="44" customFormat="1" ht="15" customHeight="1" x14ac:dyDescent="0.25">
      <c r="A482" s="360" t="s">
        <v>197</v>
      </c>
      <c r="B482" s="361"/>
      <c r="C482" s="362"/>
      <c r="D482" s="136" t="s">
        <v>191</v>
      </c>
      <c r="E482" s="137">
        <v>24427.55</v>
      </c>
      <c r="F482" s="137">
        <v>33200</v>
      </c>
      <c r="G482" s="137">
        <v>38000</v>
      </c>
      <c r="H482" s="137">
        <v>38000</v>
      </c>
      <c r="I482" s="137">
        <v>38000</v>
      </c>
    </row>
    <row r="483" spans="1:9" s="44" customFormat="1" x14ac:dyDescent="0.25">
      <c r="A483" s="366">
        <v>3</v>
      </c>
      <c r="B483" s="367"/>
      <c r="C483" s="368"/>
      <c r="D483" s="268" t="s">
        <v>20</v>
      </c>
      <c r="E483" s="139">
        <v>15742.43</v>
      </c>
      <c r="F483" s="139">
        <v>23200</v>
      </c>
      <c r="G483" s="139">
        <v>28000</v>
      </c>
      <c r="H483" s="139">
        <v>28000</v>
      </c>
      <c r="I483" s="139">
        <v>28000</v>
      </c>
    </row>
    <row r="484" spans="1:9" s="44" customFormat="1" x14ac:dyDescent="0.25">
      <c r="A484" s="363">
        <v>32</v>
      </c>
      <c r="B484" s="364"/>
      <c r="C484" s="365"/>
      <c r="D484" s="268" t="s">
        <v>33</v>
      </c>
      <c r="E484" s="139">
        <v>15742.43</v>
      </c>
      <c r="F484" s="139">
        <v>23200</v>
      </c>
      <c r="G484" s="139">
        <v>28000</v>
      </c>
      <c r="H484" s="139">
        <v>28000</v>
      </c>
      <c r="I484" s="139">
        <v>28000</v>
      </c>
    </row>
    <row r="485" spans="1:9" s="44" customFormat="1" hidden="1" x14ac:dyDescent="0.25">
      <c r="A485" s="363">
        <v>323</v>
      </c>
      <c r="B485" s="364"/>
      <c r="C485" s="365"/>
      <c r="D485" s="268" t="s">
        <v>84</v>
      </c>
      <c r="E485" s="144">
        <v>15742.43</v>
      </c>
      <c r="F485" s="139">
        <v>23200</v>
      </c>
      <c r="G485" s="139">
        <v>28000</v>
      </c>
      <c r="H485" s="139">
        <v>28000</v>
      </c>
      <c r="I485" s="139">
        <v>28000</v>
      </c>
    </row>
    <row r="486" spans="1:9" s="44" customFormat="1" hidden="1" x14ac:dyDescent="0.25">
      <c r="A486" s="369">
        <v>3231</v>
      </c>
      <c r="B486" s="370"/>
      <c r="C486" s="371"/>
      <c r="D486" s="143" t="s">
        <v>200</v>
      </c>
      <c r="E486" s="144">
        <v>15742.43</v>
      </c>
      <c r="F486" s="144">
        <v>23200</v>
      </c>
      <c r="G486" s="144">
        <v>28000</v>
      </c>
      <c r="H486" s="144">
        <v>28000</v>
      </c>
      <c r="I486" s="144">
        <v>28000</v>
      </c>
    </row>
    <row r="487" spans="1:9" s="44" customFormat="1" ht="22.5" x14ac:dyDescent="0.25">
      <c r="A487" s="366">
        <v>4</v>
      </c>
      <c r="B487" s="367"/>
      <c r="C487" s="368"/>
      <c r="D487" s="268" t="s">
        <v>22</v>
      </c>
      <c r="E487" s="139">
        <v>8685.1200000000008</v>
      </c>
      <c r="F487" s="139">
        <v>10000</v>
      </c>
      <c r="G487" s="139">
        <v>10000</v>
      </c>
      <c r="H487" s="139">
        <v>10000</v>
      </c>
      <c r="I487" s="139">
        <v>10000</v>
      </c>
    </row>
    <row r="488" spans="1:9" s="44" customFormat="1" ht="22.5" x14ac:dyDescent="0.25">
      <c r="A488" s="363">
        <v>42</v>
      </c>
      <c r="B488" s="364"/>
      <c r="C488" s="365"/>
      <c r="D488" s="268" t="s">
        <v>43</v>
      </c>
      <c r="E488" s="139">
        <v>0</v>
      </c>
      <c r="F488" s="139">
        <v>1500</v>
      </c>
      <c r="G488" s="139">
        <v>10000</v>
      </c>
      <c r="H488" s="139">
        <v>10000</v>
      </c>
      <c r="I488" s="139">
        <v>10000</v>
      </c>
    </row>
    <row r="489" spans="1:9" s="44" customFormat="1" ht="18.75" hidden="1" customHeight="1" x14ac:dyDescent="0.25">
      <c r="A489" s="363">
        <v>422</v>
      </c>
      <c r="B489" s="364"/>
      <c r="C489" s="365"/>
      <c r="D489" s="268" t="s">
        <v>86</v>
      </c>
      <c r="E489" s="139">
        <v>0</v>
      </c>
      <c r="F489" s="139">
        <v>1500</v>
      </c>
      <c r="G489" s="139">
        <v>1500</v>
      </c>
      <c r="H489" s="139">
        <v>1500</v>
      </c>
      <c r="I489" s="139">
        <v>1500</v>
      </c>
    </row>
    <row r="490" spans="1:9" ht="21.75" hidden="1" customHeight="1" x14ac:dyDescent="0.25">
      <c r="A490" s="369">
        <v>4221</v>
      </c>
      <c r="B490" s="370"/>
      <c r="C490" s="371"/>
      <c r="D490" s="143" t="s">
        <v>209</v>
      </c>
      <c r="E490" s="144">
        <v>2747.55</v>
      </c>
      <c r="F490" s="144">
        <v>1500</v>
      </c>
      <c r="G490" s="144">
        <v>1500</v>
      </c>
      <c r="H490" s="144">
        <v>1500</v>
      </c>
      <c r="I490" s="144">
        <v>1500</v>
      </c>
    </row>
    <row r="491" spans="1:9" ht="22.5" hidden="1" x14ac:dyDescent="0.25">
      <c r="A491" s="363">
        <v>424</v>
      </c>
      <c r="B491" s="364"/>
      <c r="C491" s="365"/>
      <c r="D491" s="268" t="s">
        <v>159</v>
      </c>
      <c r="E491" s="139">
        <v>5937.57</v>
      </c>
      <c r="F491" s="139">
        <v>8500</v>
      </c>
      <c r="G491" s="139">
        <v>8500</v>
      </c>
      <c r="H491" s="139">
        <v>8500</v>
      </c>
      <c r="I491" s="139">
        <v>8500</v>
      </c>
    </row>
    <row r="492" spans="1:9" hidden="1" x14ac:dyDescent="0.25">
      <c r="A492" s="369">
        <v>4241</v>
      </c>
      <c r="B492" s="370"/>
      <c r="C492" s="371"/>
      <c r="D492" s="143" t="s">
        <v>160</v>
      </c>
      <c r="E492" s="144">
        <v>5937.57</v>
      </c>
      <c r="F492" s="144">
        <v>8500</v>
      </c>
      <c r="G492" s="144">
        <v>8500</v>
      </c>
      <c r="H492" s="144">
        <v>8500</v>
      </c>
      <c r="I492" s="144">
        <v>8500</v>
      </c>
    </row>
    <row r="493" spans="1:9" x14ac:dyDescent="0.25">
      <c r="A493" s="360" t="s">
        <v>187</v>
      </c>
      <c r="B493" s="361"/>
      <c r="C493" s="362"/>
      <c r="D493" s="240" t="s">
        <v>191</v>
      </c>
      <c r="E493" s="137">
        <f t="shared" ref="E493:I494" si="124">E494</f>
        <v>0</v>
      </c>
      <c r="F493" s="137">
        <f t="shared" si="124"/>
        <v>2000</v>
      </c>
      <c r="G493" s="137">
        <f t="shared" si="124"/>
        <v>2000</v>
      </c>
      <c r="H493" s="137">
        <f t="shared" si="124"/>
        <v>2000</v>
      </c>
      <c r="I493" s="137">
        <f t="shared" si="124"/>
        <v>2000</v>
      </c>
    </row>
    <row r="494" spans="1:9" ht="22.5" x14ac:dyDescent="0.25">
      <c r="A494" s="242">
        <v>42</v>
      </c>
      <c r="B494" s="243"/>
      <c r="C494" s="244"/>
      <c r="D494" s="241" t="s">
        <v>22</v>
      </c>
      <c r="E494" s="139">
        <f t="shared" si="124"/>
        <v>0</v>
      </c>
      <c r="F494" s="139">
        <f t="shared" si="124"/>
        <v>2000</v>
      </c>
      <c r="G494" s="139">
        <f t="shared" si="124"/>
        <v>2000</v>
      </c>
      <c r="H494" s="139">
        <f t="shared" si="124"/>
        <v>2000</v>
      </c>
      <c r="I494" s="139">
        <f t="shared" si="124"/>
        <v>2000</v>
      </c>
    </row>
    <row r="495" spans="1:9" hidden="1" x14ac:dyDescent="0.25">
      <c r="A495" s="242">
        <v>424</v>
      </c>
      <c r="B495" s="246"/>
      <c r="C495" s="247"/>
      <c r="D495" s="143" t="s">
        <v>193</v>
      </c>
      <c r="E495" s="144">
        <v>0</v>
      </c>
      <c r="F495" s="144">
        <v>2000</v>
      </c>
      <c r="G495" s="144">
        <v>2000</v>
      </c>
      <c r="H495" s="144">
        <v>2000</v>
      </c>
      <c r="I495" s="144">
        <v>2000</v>
      </c>
    </row>
    <row r="496" spans="1:9" hidden="1" x14ac:dyDescent="0.25">
      <c r="A496" s="245">
        <v>4241</v>
      </c>
      <c r="B496" s="246"/>
      <c r="C496" s="247"/>
      <c r="D496" s="143" t="s">
        <v>160</v>
      </c>
      <c r="E496" s="144">
        <v>0</v>
      </c>
      <c r="F496" s="144">
        <v>2000</v>
      </c>
      <c r="G496" s="144">
        <v>2000</v>
      </c>
      <c r="H496" s="144">
        <v>2000</v>
      </c>
      <c r="I496" s="144">
        <v>2000</v>
      </c>
    </row>
    <row r="497" spans="1:9" ht="24.75" customHeight="1" x14ac:dyDescent="0.25">
      <c r="A497" s="360"/>
      <c r="B497" s="361"/>
      <c r="C497" s="362"/>
      <c r="D497" s="257"/>
      <c r="E497" s="137"/>
      <c r="F497" s="137"/>
      <c r="G497" s="137"/>
      <c r="H497" s="137"/>
      <c r="I497" s="137"/>
    </row>
    <row r="498" spans="1:9" x14ac:dyDescent="0.25">
      <c r="A498" s="251"/>
      <c r="B498" s="252"/>
      <c r="C498" s="253"/>
      <c r="D498" s="94"/>
      <c r="E498" s="139"/>
      <c r="F498" s="139"/>
      <c r="G498" s="139"/>
      <c r="H498" s="139"/>
      <c r="I498" s="139"/>
    </row>
    <row r="499" spans="1:9" x14ac:dyDescent="0.25">
      <c r="A499" s="251"/>
      <c r="B499" s="254"/>
      <c r="C499" s="255"/>
      <c r="D499" s="256"/>
      <c r="E499" s="144"/>
      <c r="F499" s="144"/>
      <c r="G499" s="144"/>
      <c r="H499" s="144"/>
      <c r="I499" s="144"/>
    </row>
  </sheetData>
  <sheetProtection formatCells="0" formatColumns="0" formatRows="0" insertColumns="0" insertRows="0" insertHyperlinks="0" deleteColumns="0" deleteRows="0" sort="0" autoFilter="0" pivotTables="0"/>
  <mergeCells count="407">
    <mergeCell ref="A375:C375"/>
    <mergeCell ref="A320:C320"/>
    <mergeCell ref="A321:C321"/>
    <mergeCell ref="A322:C322"/>
    <mergeCell ref="A331:C331"/>
    <mergeCell ref="A332:C332"/>
    <mergeCell ref="A385:C385"/>
    <mergeCell ref="A381:C381"/>
    <mergeCell ref="A382:C382"/>
    <mergeCell ref="A383:C383"/>
    <mergeCell ref="A384:C384"/>
    <mergeCell ref="A376:C376"/>
    <mergeCell ref="A377:C377"/>
    <mergeCell ref="A378:C378"/>
    <mergeCell ref="A379:C379"/>
    <mergeCell ref="A380:C380"/>
    <mergeCell ref="A341:C341"/>
    <mergeCell ref="A342:C342"/>
    <mergeCell ref="A358:C358"/>
    <mergeCell ref="A359:C359"/>
    <mergeCell ref="A343:C343"/>
    <mergeCell ref="A363:C363"/>
    <mergeCell ref="A327:C327"/>
    <mergeCell ref="A372:C372"/>
    <mergeCell ref="A386:C386"/>
    <mergeCell ref="A432:C432"/>
    <mergeCell ref="A449:C449"/>
    <mergeCell ref="A450:C450"/>
    <mergeCell ref="A451:C451"/>
    <mergeCell ref="A452:C452"/>
    <mergeCell ref="A458:C458"/>
    <mergeCell ref="A428:C428"/>
    <mergeCell ref="A429:C429"/>
    <mergeCell ref="A430:C430"/>
    <mergeCell ref="A431:C431"/>
    <mergeCell ref="A436:C436"/>
    <mergeCell ref="A443:C443"/>
    <mergeCell ref="A444:C444"/>
    <mergeCell ref="A445:C445"/>
    <mergeCell ref="A433:C433"/>
    <mergeCell ref="A434:C434"/>
    <mergeCell ref="A435:C435"/>
    <mergeCell ref="A446:C446"/>
    <mergeCell ref="A437:C437"/>
    <mergeCell ref="A438:C438"/>
    <mergeCell ref="A439:C439"/>
    <mergeCell ref="A442:C442"/>
    <mergeCell ref="A414:C414"/>
    <mergeCell ref="A470:C470"/>
    <mergeCell ref="A473:C473"/>
    <mergeCell ref="A474:C474"/>
    <mergeCell ref="A471:C471"/>
    <mergeCell ref="A472:C472"/>
    <mergeCell ref="A465:C465"/>
    <mergeCell ref="A466:C466"/>
    <mergeCell ref="A467:C467"/>
    <mergeCell ref="A468:C468"/>
    <mergeCell ref="A469:C469"/>
    <mergeCell ref="A497:C497"/>
    <mergeCell ref="A493:C493"/>
    <mergeCell ref="A475:C475"/>
    <mergeCell ref="A476:C476"/>
    <mergeCell ref="A477:C477"/>
    <mergeCell ref="A478:C478"/>
    <mergeCell ref="A480:C480"/>
    <mergeCell ref="A479:C479"/>
    <mergeCell ref="A491:C491"/>
    <mergeCell ref="A485:C485"/>
    <mergeCell ref="A481:C481"/>
    <mergeCell ref="A482:C482"/>
    <mergeCell ref="A483:C483"/>
    <mergeCell ref="A492:C492"/>
    <mergeCell ref="A490:C490"/>
    <mergeCell ref="A489:C489"/>
    <mergeCell ref="A486:C486"/>
    <mergeCell ref="A487:C487"/>
    <mergeCell ref="A488:C488"/>
    <mergeCell ref="A484:C484"/>
    <mergeCell ref="A459:C459"/>
    <mergeCell ref="A462:C462"/>
    <mergeCell ref="A463:C463"/>
    <mergeCell ref="A464:C464"/>
    <mergeCell ref="A457:C457"/>
    <mergeCell ref="A453:C453"/>
    <mergeCell ref="A454:C454"/>
    <mergeCell ref="A455:C455"/>
    <mergeCell ref="A456:C456"/>
    <mergeCell ref="A415:C415"/>
    <mergeCell ref="A417:C417"/>
    <mergeCell ref="A418:C418"/>
    <mergeCell ref="A419:C419"/>
    <mergeCell ref="A427:C427"/>
    <mergeCell ref="A423:C423"/>
    <mergeCell ref="A410:C410"/>
    <mergeCell ref="A411:C411"/>
    <mergeCell ref="A412:C412"/>
    <mergeCell ref="A413:C413"/>
    <mergeCell ref="A420:C420"/>
    <mergeCell ref="A421:C421"/>
    <mergeCell ref="A422:C422"/>
    <mergeCell ref="A424:C424"/>
    <mergeCell ref="A425:C425"/>
    <mergeCell ref="A426:C426"/>
    <mergeCell ref="A373:C373"/>
    <mergeCell ref="A354:C354"/>
    <mergeCell ref="A349:C349"/>
    <mergeCell ref="A350:C350"/>
    <mergeCell ref="A374:C374"/>
    <mergeCell ref="A360:C360"/>
    <mergeCell ref="A361:C361"/>
    <mergeCell ref="A362:C362"/>
    <mergeCell ref="A368:C368"/>
    <mergeCell ref="A369:C369"/>
    <mergeCell ref="A370:C370"/>
    <mergeCell ref="A371:C371"/>
    <mergeCell ref="A356:C356"/>
    <mergeCell ref="A261:C261"/>
    <mergeCell ref="A262:C262"/>
    <mergeCell ref="A258:C258"/>
    <mergeCell ref="A259:C259"/>
    <mergeCell ref="A256:C256"/>
    <mergeCell ref="A250:C250"/>
    <mergeCell ref="A251:C251"/>
    <mergeCell ref="A252:C252"/>
    <mergeCell ref="A253:C253"/>
    <mergeCell ref="A254:C254"/>
    <mergeCell ref="A260:C260"/>
    <mergeCell ref="A224:C224"/>
    <mergeCell ref="A216:C216"/>
    <mergeCell ref="A217:C217"/>
    <mergeCell ref="A226:C226"/>
    <mergeCell ref="A227:C227"/>
    <mergeCell ref="A218:C218"/>
    <mergeCell ref="A219:C219"/>
    <mergeCell ref="A220:C220"/>
    <mergeCell ref="A221:C221"/>
    <mergeCell ref="A169:C169"/>
    <mergeCell ref="A170:C170"/>
    <mergeCell ref="A171:C171"/>
    <mergeCell ref="A183:C183"/>
    <mergeCell ref="A184:C184"/>
    <mergeCell ref="A185:C185"/>
    <mergeCell ref="A186:C186"/>
    <mergeCell ref="A187:C187"/>
    <mergeCell ref="A188:C188"/>
    <mergeCell ref="A172:C172"/>
    <mergeCell ref="A173:C173"/>
    <mergeCell ref="A176:C176"/>
    <mergeCell ref="A177:C177"/>
    <mergeCell ref="A178:C178"/>
    <mergeCell ref="A179:C179"/>
    <mergeCell ref="A180:C180"/>
    <mergeCell ref="A181:C181"/>
    <mergeCell ref="A182:C182"/>
    <mergeCell ref="A1:I1"/>
    <mergeCell ref="A3:I3"/>
    <mergeCell ref="A5:C5"/>
    <mergeCell ref="A9:C9"/>
    <mergeCell ref="A6:C6"/>
    <mergeCell ref="A45:C45"/>
    <mergeCell ref="A35:C35"/>
    <mergeCell ref="A36:C36"/>
    <mergeCell ref="A37:C37"/>
    <mergeCell ref="A38:C38"/>
    <mergeCell ref="A39:C39"/>
    <mergeCell ref="A10:C10"/>
    <mergeCell ref="A18:C18"/>
    <mergeCell ref="A17:C17"/>
    <mergeCell ref="A11:C11"/>
    <mergeCell ref="A16:C16"/>
    <mergeCell ref="A29:C29"/>
    <mergeCell ref="A7:C7"/>
    <mergeCell ref="A8:C8"/>
    <mergeCell ref="A34:C34"/>
    <mergeCell ref="A19:C19"/>
    <mergeCell ref="A20:C20"/>
    <mergeCell ref="A21:C21"/>
    <mergeCell ref="A12:C12"/>
    <mergeCell ref="A31:C31"/>
    <mergeCell ref="A32:C32"/>
    <mergeCell ref="A41:C41"/>
    <mergeCell ref="A43:C43"/>
    <mergeCell ref="A44:C44"/>
    <mergeCell ref="A33:C33"/>
    <mergeCell ref="A56:C56"/>
    <mergeCell ref="A46:C46"/>
    <mergeCell ref="A47:C47"/>
    <mergeCell ref="A48:C48"/>
    <mergeCell ref="A49:C49"/>
    <mergeCell ref="A50:C50"/>
    <mergeCell ref="A40:C40"/>
    <mergeCell ref="A13:C13"/>
    <mergeCell ref="A15:C15"/>
    <mergeCell ref="A22:C22"/>
    <mergeCell ref="A23:C23"/>
    <mergeCell ref="A24:C24"/>
    <mergeCell ref="A26:C26"/>
    <mergeCell ref="A27:C27"/>
    <mergeCell ref="A28:C28"/>
    <mergeCell ref="A30:C30"/>
    <mergeCell ref="A57:C57"/>
    <mergeCell ref="A58:C58"/>
    <mergeCell ref="A111:C111"/>
    <mergeCell ref="A112:C112"/>
    <mergeCell ref="A59:C59"/>
    <mergeCell ref="A60:C60"/>
    <mergeCell ref="A51:C51"/>
    <mergeCell ref="A52:C52"/>
    <mergeCell ref="A53:C53"/>
    <mergeCell ref="A54:C54"/>
    <mergeCell ref="A55:C55"/>
    <mergeCell ref="A103:C103"/>
    <mergeCell ref="A77:C77"/>
    <mergeCell ref="A91:C91"/>
    <mergeCell ref="A92:C92"/>
    <mergeCell ref="A96:C96"/>
    <mergeCell ref="A69:C69"/>
    <mergeCell ref="A65:C65"/>
    <mergeCell ref="A66:C66"/>
    <mergeCell ref="A61:C61"/>
    <mergeCell ref="A62:C62"/>
    <mergeCell ref="A94:C94"/>
    <mergeCell ref="A95:C95"/>
    <mergeCell ref="A97:C97"/>
    <mergeCell ref="A63:C63"/>
    <mergeCell ref="A72:C72"/>
    <mergeCell ref="A71:C71"/>
    <mergeCell ref="A64:C64"/>
    <mergeCell ref="A81:C81"/>
    <mergeCell ref="A68:C68"/>
    <mergeCell ref="A70:C70"/>
    <mergeCell ref="A67:C67"/>
    <mergeCell ref="A114:C114"/>
    <mergeCell ref="A93:C93"/>
    <mergeCell ref="A73:C73"/>
    <mergeCell ref="A74:C74"/>
    <mergeCell ref="A75:C75"/>
    <mergeCell ref="A76:C76"/>
    <mergeCell ref="A88:C88"/>
    <mergeCell ref="A90:C90"/>
    <mergeCell ref="A110:C110"/>
    <mergeCell ref="A102:C102"/>
    <mergeCell ref="A78:C78"/>
    <mergeCell ref="A99:C99"/>
    <mergeCell ref="A82:C82"/>
    <mergeCell ref="A100:C100"/>
    <mergeCell ref="A101:C101"/>
    <mergeCell ref="A113:C113"/>
    <mergeCell ref="A242:C242"/>
    <mergeCell ref="A197:C197"/>
    <mergeCell ref="A194:C194"/>
    <mergeCell ref="A195:C195"/>
    <mergeCell ref="A198:C198"/>
    <mergeCell ref="A79:C79"/>
    <mergeCell ref="A80:C80"/>
    <mergeCell ref="A106:C106"/>
    <mergeCell ref="A107:C107"/>
    <mergeCell ref="A108:C108"/>
    <mergeCell ref="A109:C109"/>
    <mergeCell ref="A104:C104"/>
    <mergeCell ref="A105:C105"/>
    <mergeCell ref="A84:C84"/>
    <mergeCell ref="A85:C85"/>
    <mergeCell ref="A86:C86"/>
    <mergeCell ref="A98:C98"/>
    <mergeCell ref="A212:C212"/>
    <mergeCell ref="A215:C215"/>
    <mergeCell ref="A191:C191"/>
    <mergeCell ref="A192:C192"/>
    <mergeCell ref="A149:C149"/>
    <mergeCell ref="A150:C150"/>
    <mergeCell ref="A161:C161"/>
    <mergeCell ref="A121:C121"/>
    <mergeCell ref="A211:C211"/>
    <mergeCell ref="A120:C120"/>
    <mergeCell ref="A147:C147"/>
    <mergeCell ref="A153:C153"/>
    <mergeCell ref="A130:C130"/>
    <mergeCell ref="A126:C126"/>
    <mergeCell ref="A127:C127"/>
    <mergeCell ref="A128:C128"/>
    <mergeCell ref="A125:C125"/>
    <mergeCell ref="A145:C145"/>
    <mergeCell ref="A146:C146"/>
    <mergeCell ref="A210:C210"/>
    <mergeCell ref="A151:C151"/>
    <mergeCell ref="A129:C129"/>
    <mergeCell ref="A152:C152"/>
    <mergeCell ref="A148:C148"/>
    <mergeCell ref="A162:C162"/>
    <mergeCell ref="A163:C163"/>
    <mergeCell ref="A164:C164"/>
    <mergeCell ref="A165:C165"/>
    <mergeCell ref="A166:C166"/>
    <mergeCell ref="A167:C167"/>
    <mergeCell ref="A168:C168"/>
    <mergeCell ref="A270:C270"/>
    <mergeCell ref="A204:C204"/>
    <mergeCell ref="A294:C294"/>
    <mergeCell ref="A295:C295"/>
    <mergeCell ref="A115:C115"/>
    <mergeCell ref="A118:C118"/>
    <mergeCell ref="A124:C124"/>
    <mergeCell ref="A119:C119"/>
    <mergeCell ref="A122:C122"/>
    <mergeCell ref="A123:C123"/>
    <mergeCell ref="A116:C116"/>
    <mergeCell ref="A237:C237"/>
    <mergeCell ref="A238:C238"/>
    <mergeCell ref="A229:C229"/>
    <mergeCell ref="A230:C230"/>
    <mergeCell ref="A201:C201"/>
    <mergeCell ref="A202:C202"/>
    <mergeCell ref="A203:C203"/>
    <mergeCell ref="A193:C193"/>
    <mergeCell ref="A196:C196"/>
    <mergeCell ref="A117:C117"/>
    <mergeCell ref="A267:C267"/>
    <mergeCell ref="A265:C265"/>
    <mergeCell ref="A264:C264"/>
    <mergeCell ref="A279:C279"/>
    <mergeCell ref="A271:C271"/>
    <mergeCell ref="A272:C272"/>
    <mergeCell ref="A208:C208"/>
    <mergeCell ref="A209:C209"/>
    <mergeCell ref="A207:C207"/>
    <mergeCell ref="A154:C154"/>
    <mergeCell ref="A155:C155"/>
    <mergeCell ref="A156:C156"/>
    <mergeCell ref="A157:C157"/>
    <mergeCell ref="A158:C158"/>
    <mergeCell ref="A199:C199"/>
    <mergeCell ref="A200:C200"/>
    <mergeCell ref="A266:C266"/>
    <mergeCell ref="A159:C159"/>
    <mergeCell ref="A160:C160"/>
    <mergeCell ref="A174:C174"/>
    <mergeCell ref="A175:C175"/>
    <mergeCell ref="A189:C189"/>
    <mergeCell ref="A190:C190"/>
    <mergeCell ref="A239:C239"/>
    <mergeCell ref="A275:C275"/>
    <mergeCell ref="A276:C276"/>
    <mergeCell ref="A277:C277"/>
    <mergeCell ref="A323:C323"/>
    <mergeCell ref="A325:C325"/>
    <mergeCell ref="A326:C326"/>
    <mergeCell ref="A346:C346"/>
    <mergeCell ref="A355:C355"/>
    <mergeCell ref="A357:C357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282:C282"/>
    <mergeCell ref="A274:C274"/>
    <mergeCell ref="A268:C268"/>
    <mergeCell ref="A278:C278"/>
    <mergeCell ref="A280:C280"/>
    <mergeCell ref="A315:C315"/>
    <mergeCell ref="A316:C316"/>
    <mergeCell ref="A317:C317"/>
    <mergeCell ref="A283:C283"/>
    <mergeCell ref="A308:C308"/>
    <mergeCell ref="A309:C309"/>
    <mergeCell ref="A310:C310"/>
    <mergeCell ref="A311:C311"/>
    <mergeCell ref="A284:C284"/>
    <mergeCell ref="A285:C285"/>
    <mergeCell ref="A286:C286"/>
    <mergeCell ref="A287:C287"/>
    <mergeCell ref="A288:C288"/>
    <mergeCell ref="A289:C289"/>
    <mergeCell ref="A290:C290"/>
    <mergeCell ref="A301:C301"/>
    <mergeCell ref="A281:C281"/>
    <mergeCell ref="A291:C291"/>
    <mergeCell ref="A292:C292"/>
    <mergeCell ref="A312:C312"/>
    <mergeCell ref="A296:C296"/>
    <mergeCell ref="A314:C314"/>
    <mergeCell ref="A390:C390"/>
    <mergeCell ref="A391:C391"/>
    <mergeCell ref="A409:C409"/>
    <mergeCell ref="A392:C392"/>
    <mergeCell ref="A393:C393"/>
    <mergeCell ref="A403:C403"/>
    <mergeCell ref="A404:C404"/>
    <mergeCell ref="A406:C406"/>
    <mergeCell ref="A407:C407"/>
    <mergeCell ref="A408:C408"/>
    <mergeCell ref="A405:C405"/>
    <mergeCell ref="A394:C394"/>
    <mergeCell ref="A395:C395"/>
    <mergeCell ref="A400:C400"/>
    <mergeCell ref="A401:C401"/>
    <mergeCell ref="A402:C402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1</vt:i4>
      </vt:variant>
    </vt:vector>
  </HeadingPairs>
  <TitlesOfParts>
    <vt:vector size="7" baseType="lpstr">
      <vt:lpstr>SAŽETAK</vt:lpstr>
      <vt:lpstr> Račun prihoda i rashoda novo</vt:lpstr>
      <vt:lpstr>Prihodi i rashodi po izvori (2</vt:lpstr>
      <vt:lpstr>Rashodi prema funkcijskoj kl</vt:lpstr>
      <vt:lpstr>Račun financiranja</vt:lpstr>
      <vt:lpstr>POSEBNI DIO</vt:lpstr>
      <vt:lpstr>' Račun prihoda i rashoda novo'!Ispis_naslova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Davorka</cp:lastModifiedBy>
  <cp:lastPrinted>2025-10-10T10:00:08Z</cp:lastPrinted>
  <dcterms:created xsi:type="dcterms:W3CDTF">2022-08-12T12:51:27Z</dcterms:created>
  <dcterms:modified xsi:type="dcterms:W3CDTF">2026-01-14T12:19:23Z</dcterms:modified>
</cp:coreProperties>
</file>