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avorka\Desktop\"/>
    </mc:Choice>
  </mc:AlternateContent>
  <bookViews>
    <workbookView xWindow="0" yWindow="0" windowWidth="27660" windowHeight="110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E333" i="9"/>
  <c r="B333" i="9" s="1"/>
  <c r="H332" i="9"/>
  <c r="G332" i="9"/>
  <c r="F332" i="9"/>
  <c r="E332" i="9"/>
  <c r="B332" i="9" s="1"/>
  <c r="H331" i="9"/>
  <c r="G331" i="9"/>
  <c r="E331" i="9" s="1"/>
  <c r="B331" i="9" s="1"/>
  <c r="F331" i="9"/>
  <c r="H330" i="9"/>
  <c r="G330" i="9"/>
  <c r="F330" i="9"/>
  <c r="H329" i="9"/>
  <c r="G329" i="9"/>
  <c r="F329" i="9"/>
  <c r="H328" i="9"/>
  <c r="G328" i="9"/>
  <c r="F328" i="9"/>
  <c r="B328" i="9" s="1"/>
  <c r="E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G318" i="9"/>
  <c r="F318" i="9"/>
  <c r="B318" i="9"/>
  <c r="H317" i="9"/>
  <c r="G317" i="9"/>
  <c r="F317" i="9"/>
  <c r="E317" i="9"/>
  <c r="B317" i="9" s="1"/>
  <c r="F316" i="9"/>
  <c r="F315" i="9"/>
  <c r="H314"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c r="E291" i="9"/>
  <c r="M290" i="9"/>
  <c r="L290" i="9"/>
  <c r="F290" i="9" s="1"/>
  <c r="E290" i="9"/>
  <c r="M289" i="9"/>
  <c r="L289" i="9"/>
  <c r="E289" i="9"/>
  <c r="M288" i="9"/>
  <c r="L288" i="9"/>
  <c r="F288" i="9" s="1"/>
  <c r="E288" i="9"/>
  <c r="M287" i="9"/>
  <c r="L287" i="9"/>
  <c r="F287" i="9"/>
  <c r="E287" i="9"/>
  <c r="M286" i="9"/>
  <c r="L286" i="9"/>
  <c r="F286" i="9" s="1"/>
  <c r="B286" i="9" s="1"/>
  <c r="E286" i="9"/>
  <c r="M285" i="9"/>
  <c r="L285" i="9"/>
  <c r="E285" i="9"/>
  <c r="M284" i="9"/>
  <c r="L284" i="9"/>
  <c r="F284" i="9"/>
  <c r="E284" i="9"/>
  <c r="B284" i="9" s="1"/>
  <c r="M283" i="9"/>
  <c r="L283" i="9"/>
  <c r="F283" i="9"/>
  <c r="E283" i="9"/>
  <c r="M282" i="9"/>
  <c r="L282" i="9"/>
  <c r="F282" i="9" s="1"/>
  <c r="E282" i="9"/>
  <c r="B282" i="9" s="1"/>
  <c r="M281" i="9"/>
  <c r="L281" i="9"/>
  <c r="E281" i="9"/>
  <c r="M280" i="9"/>
  <c r="L280" i="9"/>
  <c r="F280" i="9" s="1"/>
  <c r="E280" i="9"/>
  <c r="B280" i="9" s="1"/>
  <c r="M279" i="9"/>
  <c r="L279" i="9"/>
  <c r="F279" i="9"/>
  <c r="E279" i="9"/>
  <c r="M278" i="9"/>
  <c r="L278" i="9"/>
  <c r="F278" i="9" s="1"/>
  <c r="B278" i="9" s="1"/>
  <c r="E278" i="9"/>
  <c r="M277" i="9"/>
  <c r="L277" i="9"/>
  <c r="E277" i="9"/>
  <c r="M276" i="9"/>
  <c r="L276" i="9"/>
  <c r="F276" i="9"/>
  <c r="E276" i="9"/>
  <c r="B276" i="9" s="1"/>
  <c r="M275" i="9"/>
  <c r="L275" i="9"/>
  <c r="F275" i="9"/>
  <c r="E275" i="9"/>
  <c r="M274" i="9"/>
  <c r="L274" i="9"/>
  <c r="F274" i="9" s="1"/>
  <c r="E274" i="9"/>
  <c r="M273" i="9"/>
  <c r="L273" i="9"/>
  <c r="F273" i="9" s="1"/>
  <c r="E273" i="9"/>
  <c r="B273" i="9"/>
  <c r="M272" i="9"/>
  <c r="F272" i="9" s="1"/>
  <c r="L272" i="9"/>
  <c r="E272" i="9"/>
  <c r="M271" i="9"/>
  <c r="L271" i="9"/>
  <c r="F271" i="9"/>
  <c r="E271" i="9"/>
  <c r="M270" i="9"/>
  <c r="L270" i="9"/>
  <c r="F270" i="9" s="1"/>
  <c r="B270" i="9" s="1"/>
  <c r="E270" i="9"/>
  <c r="M269" i="9"/>
  <c r="L269" i="9"/>
  <c r="E269" i="9"/>
  <c r="M268" i="9"/>
  <c r="L268" i="9"/>
  <c r="F268" i="9"/>
  <c r="E268" i="9"/>
  <c r="B268" i="9" s="1"/>
  <c r="M267" i="9"/>
  <c r="L267" i="9"/>
  <c r="F267" i="9"/>
  <c r="E267" i="9"/>
  <c r="B267" i="9" s="1"/>
  <c r="M266" i="9"/>
  <c r="L266" i="9"/>
  <c r="F266" i="9" s="1"/>
  <c r="B266" i="9" s="1"/>
  <c r="E266" i="9"/>
  <c r="M265" i="9"/>
  <c r="L265" i="9"/>
  <c r="F265" i="9" s="1"/>
  <c r="B265" i="9" s="1"/>
  <c r="E265" i="9"/>
  <c r="M264" i="9"/>
  <c r="F264" i="9" s="1"/>
  <c r="L264" i="9"/>
  <c r="E264" i="9"/>
  <c r="B264" i="9" s="1"/>
  <c r="M263" i="9"/>
  <c r="L263" i="9"/>
  <c r="F263" i="9"/>
  <c r="E263" i="9"/>
  <c r="M262" i="9"/>
  <c r="L262" i="9"/>
  <c r="F262" i="9" s="1"/>
  <c r="B262" i="9" s="1"/>
  <c r="E262" i="9"/>
  <c r="M261" i="9"/>
  <c r="L261" i="9"/>
  <c r="E261" i="9"/>
  <c r="M260" i="9"/>
  <c r="L260" i="9"/>
  <c r="F260" i="9"/>
  <c r="E260" i="9"/>
  <c r="B260" i="9" s="1"/>
  <c r="M259" i="9"/>
  <c r="L259" i="9"/>
  <c r="F259" i="9"/>
  <c r="E259" i="9"/>
  <c r="B259" i="9" s="1"/>
  <c r="M258" i="9"/>
  <c r="L258" i="9"/>
  <c r="F258" i="9" s="1"/>
  <c r="B258" i="9" s="1"/>
  <c r="E258" i="9"/>
  <c r="M257" i="9"/>
  <c r="L257" i="9"/>
  <c r="F257" i="9" s="1"/>
  <c r="B257" i="9" s="1"/>
  <c r="E257" i="9"/>
  <c r="M256" i="9"/>
  <c r="F256" i="9" s="1"/>
  <c r="L256" i="9"/>
  <c r="E256" i="9"/>
  <c r="B256" i="9" s="1"/>
  <c r="M255" i="9"/>
  <c r="L255" i="9"/>
  <c r="F255" i="9"/>
  <c r="E255" i="9"/>
  <c r="M254" i="9"/>
  <c r="L254" i="9"/>
  <c r="F254" i="9" s="1"/>
  <c r="B254" i="9" s="1"/>
  <c r="E254" i="9"/>
  <c r="M253" i="9"/>
  <c r="L253" i="9"/>
  <c r="E253" i="9"/>
  <c r="M252" i="9"/>
  <c r="L252" i="9"/>
  <c r="F252" i="9"/>
  <c r="E252" i="9"/>
  <c r="B252" i="9" s="1"/>
  <c r="M251" i="9"/>
  <c r="L251" i="9"/>
  <c r="F251" i="9"/>
  <c r="B251" i="9" s="1"/>
  <c r="E251" i="9"/>
  <c r="M250" i="9"/>
  <c r="L250" i="9"/>
  <c r="F250" i="9" s="1"/>
  <c r="B250" i="9" s="1"/>
  <c r="E250" i="9"/>
  <c r="M249" i="9"/>
  <c r="L249" i="9"/>
  <c r="F249" i="9" s="1"/>
  <c r="B249" i="9" s="1"/>
  <c r="E249" i="9"/>
  <c r="M248" i="9"/>
  <c r="F248" i="9" s="1"/>
  <c r="L248" i="9"/>
  <c r="E248" i="9"/>
  <c r="M247" i="9"/>
  <c r="L247" i="9"/>
  <c r="F247" i="9"/>
  <c r="E247" i="9"/>
  <c r="M246" i="9"/>
  <c r="L246" i="9"/>
  <c r="E246" i="9"/>
  <c r="M245" i="9"/>
  <c r="L245" i="9"/>
  <c r="E245" i="9"/>
  <c r="M244" i="9"/>
  <c r="F244" i="9" s="1"/>
  <c r="L244" i="9"/>
  <c r="E244" i="9"/>
  <c r="M243" i="9"/>
  <c r="F243" i="9" s="1"/>
  <c r="L243" i="9"/>
  <c r="E243" i="9"/>
  <c r="M242" i="9"/>
  <c r="L242" i="9"/>
  <c r="E242" i="9"/>
  <c r="M241" i="9"/>
  <c r="L241" i="9"/>
  <c r="E241" i="9"/>
  <c r="M240" i="9"/>
  <c r="F240" i="9" s="1"/>
  <c r="L240" i="9"/>
  <c r="E240" i="9"/>
  <c r="M239" i="9"/>
  <c r="F239" i="9" s="1"/>
  <c r="L239" i="9"/>
  <c r="E239" i="9"/>
  <c r="M238" i="9"/>
  <c r="L238" i="9"/>
  <c r="E238" i="9"/>
  <c r="M237" i="9"/>
  <c r="L237" i="9"/>
  <c r="E237" i="9"/>
  <c r="M236" i="9"/>
  <c r="L236" i="9"/>
  <c r="E236" i="9"/>
  <c r="M235" i="9"/>
  <c r="L235" i="9"/>
  <c r="F235" i="9"/>
  <c r="B235" i="9" s="1"/>
  <c r="E235" i="9"/>
  <c r="M234" i="9"/>
  <c r="L234" i="9"/>
  <c r="F234" i="9" s="1"/>
  <c r="B234" i="9" s="1"/>
  <c r="E234" i="9"/>
  <c r="M233" i="9"/>
  <c r="L233" i="9"/>
  <c r="F233" i="9" s="1"/>
  <c r="E233" i="9"/>
  <c r="B233" i="9"/>
  <c r="M232" i="9"/>
  <c r="L232" i="9"/>
  <c r="F232" i="9" s="1"/>
  <c r="E232" i="9"/>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E170" i="9" s="1"/>
  <c r="B170" i="9" s="1"/>
  <c r="G170" i="9"/>
  <c r="F170" i="9"/>
  <c r="H169" i="9"/>
  <c r="G169" i="9"/>
  <c r="F169" i="9"/>
  <c r="E169" i="9"/>
  <c r="B169" i="9" s="1"/>
  <c r="H168" i="9"/>
  <c r="G168" i="9"/>
  <c r="E168" i="9" s="1"/>
  <c r="F168" i="9"/>
  <c r="H167" i="9"/>
  <c r="G167" i="9"/>
  <c r="E167" i="9" s="1"/>
  <c r="B167" i="9" s="1"/>
  <c r="F167" i="9"/>
  <c r="H166" i="9"/>
  <c r="G166" i="9"/>
  <c r="F166" i="9"/>
  <c r="H165" i="9"/>
  <c r="G165" i="9"/>
  <c r="F165" i="9"/>
  <c r="E165" i="9"/>
  <c r="B165" i="9" s="1"/>
  <c r="H164" i="9"/>
  <c r="G164" i="9"/>
  <c r="F164" i="9"/>
  <c r="E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B152" i="9" s="1"/>
  <c r="F152" i="9"/>
  <c r="H151" i="9"/>
  <c r="G151" i="9"/>
  <c r="E151" i="9" s="1"/>
  <c r="B151" i="9" s="1"/>
  <c r="F151" i="9"/>
  <c r="H150" i="9"/>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G142" i="9"/>
  <c r="E142" i="9" s="1"/>
  <c r="B142" i="9" s="1"/>
  <c r="F142" i="9"/>
  <c r="H141" i="9"/>
  <c r="G141" i="9"/>
  <c r="F141" i="9"/>
  <c r="E141" i="9"/>
  <c r="B141" i="9" s="1"/>
  <c r="H140" i="9"/>
  <c r="E140" i="9" s="1"/>
  <c r="G140" i="9"/>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G134" i="9"/>
  <c r="F134" i="9"/>
  <c r="H133" i="9"/>
  <c r="G133" i="9"/>
  <c r="F133" i="9"/>
  <c r="E133" i="9"/>
  <c r="B133" i="9" s="1"/>
  <c r="H132" i="9"/>
  <c r="G132" i="9"/>
  <c r="F132" i="9"/>
  <c r="E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B119" i="9" s="1"/>
  <c r="F119" i="9"/>
  <c r="H118" i="9"/>
  <c r="G118" i="9"/>
  <c r="F118" i="9"/>
  <c r="H117" i="9"/>
  <c r="G117" i="9"/>
  <c r="F117" i="9"/>
  <c r="E117" i="9"/>
  <c r="B117" i="9" s="1"/>
  <c r="H116" i="9"/>
  <c r="G116" i="9"/>
  <c r="F116" i="9"/>
  <c r="B116" i="9" s="1"/>
  <c r="E116" i="9"/>
  <c r="H115" i="9"/>
  <c r="G115" i="9"/>
  <c r="E115" i="9" s="1"/>
  <c r="B115" i="9" s="1"/>
  <c r="F115" i="9"/>
  <c r="H114" i="9"/>
  <c r="G114" i="9"/>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G108" i="9"/>
  <c r="F108" i="9"/>
  <c r="B108" i="9" s="1"/>
  <c r="E108" i="9"/>
  <c r="H107" i="9"/>
  <c r="G107" i="9"/>
  <c r="E107" i="9" s="1"/>
  <c r="B107" i="9" s="1"/>
  <c r="F107" i="9"/>
  <c r="H106" i="9"/>
  <c r="G106" i="9"/>
  <c r="F106" i="9"/>
  <c r="H105" i="9"/>
  <c r="G105" i="9"/>
  <c r="F105" i="9"/>
  <c r="E105" i="9"/>
  <c r="B105" i="9" s="1"/>
  <c r="H104" i="9"/>
  <c r="G104" i="9"/>
  <c r="F104" i="9"/>
  <c r="E104" i="9"/>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E94" i="9" s="1"/>
  <c r="F94" i="9"/>
  <c r="B94" i="9"/>
  <c r="H93" i="9"/>
  <c r="G93" i="9"/>
  <c r="F93" i="9"/>
  <c r="E93" i="9"/>
  <c r="B93" i="9" s="1"/>
  <c r="H92" i="9"/>
  <c r="G92" i="9"/>
  <c r="E92" i="9" s="1"/>
  <c r="F92" i="9"/>
  <c r="H91" i="9"/>
  <c r="G91" i="9"/>
  <c r="E91" i="9" s="1"/>
  <c r="B91" i="9" s="1"/>
  <c r="F91" i="9"/>
  <c r="H90" i="9"/>
  <c r="G90" i="9"/>
  <c r="F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H83" i="9"/>
  <c r="G83" i="9"/>
  <c r="E83" i="9" s="1"/>
  <c r="B83" i="9" s="1"/>
  <c r="F83" i="9"/>
  <c r="H82" i="9"/>
  <c r="G82" i="9"/>
  <c r="F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H75" i="9"/>
  <c r="G75" i="9"/>
  <c r="E75" i="9" s="1"/>
  <c r="F75" i="9"/>
  <c r="H74" i="9"/>
  <c r="G74" i="9"/>
  <c r="F74" i="9"/>
  <c r="H73" i="9"/>
  <c r="E73" i="9" s="1"/>
  <c r="B73" i="9" s="1"/>
  <c r="G73" i="9"/>
  <c r="F73" i="9"/>
  <c r="H72" i="9"/>
  <c r="G72" i="9"/>
  <c r="F72" i="9"/>
  <c r="H71" i="9"/>
  <c r="G71" i="9"/>
  <c r="F71" i="9"/>
  <c r="H70" i="9"/>
  <c r="E70" i="9" s="1"/>
  <c r="B70" i="9" s="1"/>
  <c r="G70" i="9"/>
  <c r="F70" i="9"/>
  <c r="H69" i="9"/>
  <c r="G69" i="9"/>
  <c r="F69" i="9"/>
  <c r="H68" i="9"/>
  <c r="E68" i="9" s="1"/>
  <c r="B68" i="9" s="1"/>
  <c r="G68" i="9"/>
  <c r="F68" i="9"/>
  <c r="H67" i="9"/>
  <c r="G67" i="9"/>
  <c r="E67" i="9" s="1"/>
  <c r="B67" i="9" s="1"/>
  <c r="F67" i="9"/>
  <c r="H66" i="9"/>
  <c r="G66" i="9"/>
  <c r="F66" i="9"/>
  <c r="H65" i="9"/>
  <c r="E65" i="9" s="1"/>
  <c r="B65" i="9" s="1"/>
  <c r="G65" i="9"/>
  <c r="F65" i="9"/>
  <c r="H64" i="9"/>
  <c r="G64" i="9"/>
  <c r="E64" i="9" s="1"/>
  <c r="B64" i="9" s="1"/>
  <c r="F64" i="9"/>
  <c r="H63" i="9"/>
  <c r="G63" i="9"/>
  <c r="E63" i="9" s="1"/>
  <c r="B63" i="9" s="1"/>
  <c r="F63" i="9"/>
  <c r="H62" i="9"/>
  <c r="E62" i="9" s="1"/>
  <c r="B62" i="9" s="1"/>
  <c r="G62" i="9"/>
  <c r="F62" i="9"/>
  <c r="H61" i="9"/>
  <c r="G61" i="9"/>
  <c r="F61" i="9"/>
  <c r="H60" i="9"/>
  <c r="E60" i="9" s="1"/>
  <c r="G60" i="9"/>
  <c r="F60" i="9"/>
  <c r="H59" i="9"/>
  <c r="G59" i="9"/>
  <c r="E59" i="9" s="1"/>
  <c r="B59" i="9" s="1"/>
  <c r="F59" i="9"/>
  <c r="H58" i="9"/>
  <c r="G58" i="9"/>
  <c r="E58" i="9" s="1"/>
  <c r="B58" i="9" s="1"/>
  <c r="F58" i="9"/>
  <c r="H57" i="9"/>
  <c r="G57" i="9"/>
  <c r="F57" i="9"/>
  <c r="E57" i="9"/>
  <c r="B57" i="9" s="1"/>
  <c r="H56" i="9"/>
  <c r="G56" i="9"/>
  <c r="E56" i="9" s="1"/>
  <c r="B56" i="9" s="1"/>
  <c r="F56" i="9"/>
  <c r="H55" i="9"/>
  <c r="G55" i="9"/>
  <c r="F55" i="9"/>
  <c r="H54" i="9"/>
  <c r="G54" i="9"/>
  <c r="F54" i="9"/>
  <c r="H53" i="9"/>
  <c r="G53" i="9"/>
  <c r="F53" i="9"/>
  <c r="H52" i="9"/>
  <c r="E52" i="9" s="1"/>
  <c r="B52" i="9" s="1"/>
  <c r="G52" i="9"/>
  <c r="F52" i="9"/>
  <c r="H51" i="9"/>
  <c r="G51" i="9"/>
  <c r="F51" i="9"/>
  <c r="H50" i="9"/>
  <c r="G50" i="9"/>
  <c r="F50" i="9"/>
  <c r="H49" i="9"/>
  <c r="E49" i="9" s="1"/>
  <c r="B49" i="9" s="1"/>
  <c r="G49" i="9"/>
  <c r="F49" i="9"/>
  <c r="H48" i="9"/>
  <c r="G48" i="9"/>
  <c r="F48" i="9"/>
  <c r="H47" i="9"/>
  <c r="G47" i="9"/>
  <c r="E47" i="9" s="1"/>
  <c r="B47" i="9" s="1"/>
  <c r="F47" i="9"/>
  <c r="H46" i="9"/>
  <c r="E46" i="9" s="1"/>
  <c r="B46" i="9" s="1"/>
  <c r="G46" i="9"/>
  <c r="F46" i="9"/>
  <c r="H45" i="9"/>
  <c r="G45" i="9"/>
  <c r="E45" i="9" s="1"/>
  <c r="B45" i="9" s="1"/>
  <c r="F45" i="9"/>
  <c r="H44" i="9"/>
  <c r="G44" i="9"/>
  <c r="F44" i="9"/>
  <c r="E44" i="9"/>
  <c r="B44" i="9" s="1"/>
  <c r="H43" i="9"/>
  <c r="G43" i="9"/>
  <c r="E43" i="9" s="1"/>
  <c r="B43" i="9" s="1"/>
  <c r="F43" i="9"/>
  <c r="H42" i="9"/>
  <c r="G42" i="9"/>
  <c r="F42" i="9"/>
  <c r="H41" i="9"/>
  <c r="G41" i="9"/>
  <c r="F41" i="9"/>
  <c r="E41" i="9"/>
  <c r="B41" i="9" s="1"/>
  <c r="H40" i="9"/>
  <c r="G40" i="9"/>
  <c r="E40" i="9" s="1"/>
  <c r="B40" i="9" s="1"/>
  <c r="F40" i="9"/>
  <c r="H39" i="9"/>
  <c r="G39" i="9"/>
  <c r="E39" i="9" s="1"/>
  <c r="B39" i="9" s="1"/>
  <c r="F39" i="9"/>
  <c r="H38" i="9"/>
  <c r="G38" i="9"/>
  <c r="F38" i="9"/>
  <c r="H37" i="9"/>
  <c r="G37" i="9"/>
  <c r="F37" i="9"/>
  <c r="H36" i="9"/>
  <c r="G36" i="9"/>
  <c r="F36" i="9"/>
  <c r="H35" i="9"/>
  <c r="E35" i="9" s="1"/>
  <c r="B35" i="9" s="1"/>
  <c r="G35" i="9"/>
  <c r="F35" i="9"/>
  <c r="H34" i="9"/>
  <c r="G34" i="9"/>
  <c r="F34" i="9"/>
  <c r="H33" i="9"/>
  <c r="G33" i="9"/>
  <c r="F33" i="9"/>
  <c r="E33" i="9"/>
  <c r="B33" i="9" s="1"/>
  <c r="H32" i="9"/>
  <c r="G32" i="9"/>
  <c r="E32" i="9" s="1"/>
  <c r="B32" i="9" s="1"/>
  <c r="F32" i="9"/>
  <c r="H31" i="9"/>
  <c r="G31" i="9"/>
  <c r="F31" i="9"/>
  <c r="H30" i="9"/>
  <c r="G30" i="9"/>
  <c r="E30" i="9" s="1"/>
  <c r="B30" i="9" s="1"/>
  <c r="F30" i="9"/>
  <c r="H29" i="9"/>
  <c r="G29" i="9"/>
  <c r="E29" i="9" s="1"/>
  <c r="B29" i="9" s="1"/>
  <c r="F29" i="9"/>
  <c r="H28" i="9"/>
  <c r="G28" i="9"/>
  <c r="F28" i="9"/>
  <c r="E28" i="9"/>
  <c r="B28" i="9" s="1"/>
  <c r="H27" i="9"/>
  <c r="G27" i="9"/>
  <c r="E27" i="9" s="1"/>
  <c r="B27" i="9" s="1"/>
  <c r="F27" i="9"/>
  <c r="H26" i="9"/>
  <c r="G26" i="9"/>
  <c r="F26" i="9"/>
  <c r="H25" i="9"/>
  <c r="E25" i="9" s="1"/>
  <c r="B25" i="9" s="1"/>
  <c r="G25" i="9"/>
  <c r="F25" i="9"/>
  <c r="F24" i="9"/>
  <c r="F4" i="9"/>
  <c r="O3" i="9"/>
  <c r="G296" i="9" s="1"/>
  <c r="E296" i="9" s="1"/>
  <c r="I3" i="9"/>
  <c r="H3" i="9"/>
  <c r="G3" i="9"/>
  <c r="D104" i="8"/>
  <c r="D97" i="8"/>
  <c r="D92" i="8"/>
  <c r="D87" i="8"/>
  <c r="D82" i="8"/>
  <c r="D77" i="8"/>
  <c r="D51" i="8" s="1"/>
  <c r="D72" i="8"/>
  <c r="D67" i="8"/>
  <c r="D62" i="8"/>
  <c r="D57" i="8"/>
  <c r="D52" i="8"/>
  <c r="D46" i="8"/>
  <c r="D37" i="8"/>
  <c r="D27" i="8"/>
  <c r="D25" i="8" s="1"/>
  <c r="D18" i="8"/>
  <c r="D8" i="8"/>
  <c r="D6" i="8" s="1"/>
  <c r="C1583" i="1" s="1"/>
  <c r="E44" i="7"/>
  <c r="D44" i="7"/>
  <c r="E39" i="7"/>
  <c r="E38" i="7" s="1"/>
  <c r="D39" i="7"/>
  <c r="D38" i="7" s="1"/>
  <c r="E30" i="7"/>
  <c r="D30" i="7"/>
  <c r="D22" i="7" s="1"/>
  <c r="E23" i="7"/>
  <c r="E22" i="7" s="1"/>
  <c r="D23" i="7"/>
  <c r="E14" i="7"/>
  <c r="D14" i="7"/>
  <c r="E7" i="7"/>
  <c r="E6" i="7" s="1"/>
  <c r="D1539" i="1"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F118" i="6" s="1"/>
  <c r="D118" i="6"/>
  <c r="F117" i="6"/>
  <c r="F116" i="6"/>
  <c r="F115" i="6"/>
  <c r="E115" i="6"/>
  <c r="E114" i="6" s="1"/>
  <c r="I30" i="3" s="1"/>
  <c r="D115" i="6"/>
  <c r="D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D597" i="4" s="1"/>
  <c r="F597" i="4" s="1"/>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F578" i="4"/>
  <c r="E578" i="4"/>
  <c r="D578" i="4"/>
  <c r="D571" i="4" s="1"/>
  <c r="F571" i="4" s="1"/>
  <c r="F577" i="4"/>
  <c r="F576" i="4"/>
  <c r="E575" i="4"/>
  <c r="D575" i="4"/>
  <c r="F575" i="4" s="1"/>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E537" i="4"/>
  <c r="D537" i="4"/>
  <c r="F537" i="4" s="1"/>
  <c r="D536" i="4"/>
  <c r="F534" i="4"/>
  <c r="F533" i="4"/>
  <c r="E532" i="4"/>
  <c r="D532" i="4"/>
  <c r="F531" i="4"/>
  <c r="F530" i="4"/>
  <c r="E529" i="4"/>
  <c r="D529" i="4"/>
  <c r="F529" i="4" s="1"/>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D479" i="4" s="1"/>
  <c r="F479" i="4" s="1"/>
  <c r="E479" i="4"/>
  <c r="F478" i="4"/>
  <c r="F477" i="4"/>
  <c r="E476" i="4"/>
  <c r="D476" i="4"/>
  <c r="F476" i="4" s="1"/>
  <c r="F475" i="4"/>
  <c r="F474" i="4"/>
  <c r="F473" i="4"/>
  <c r="E473" i="4"/>
  <c r="E466" i="4" s="1"/>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E431" i="4"/>
  <c r="E430" i="4" s="1"/>
  <c r="E428" i="4"/>
  <c r="D428" i="4"/>
  <c r="F427" i="4"/>
  <c r="E427" i="4"/>
  <c r="D427" i="4"/>
  <c r="D648" i="4" s="1"/>
  <c r="E426" i="4"/>
  <c r="E647" i="4" s="1"/>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D373" i="4" s="1"/>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D321"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D310" i="4"/>
  <c r="E309"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D273" i="4"/>
  <c r="F272" i="4"/>
  <c r="F271" i="4"/>
  <c r="F270" i="4"/>
  <c r="E269" i="4"/>
  <c r="D269" i="4"/>
  <c r="F269" i="4" s="1"/>
  <c r="F268" i="4"/>
  <c r="F267" i="4"/>
  <c r="F266" i="4"/>
  <c r="F265" i="4"/>
  <c r="F264" i="4"/>
  <c r="E263" i="4"/>
  <c r="D263" i="4"/>
  <c r="F263" i="4" s="1"/>
  <c r="F262" i="4"/>
  <c r="E262"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E222" i="4"/>
  <c r="D222" i="4"/>
  <c r="F222" i="4" s="1"/>
  <c r="F220" i="4"/>
  <c r="F219" i="4"/>
  <c r="F218" i="4"/>
  <c r="F217" i="4"/>
  <c r="E216" i="4"/>
  <c r="F216" i="4"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E135" i="4"/>
  <c r="E134" i="4" s="1"/>
  <c r="D135" i="4"/>
  <c r="D134" i="4" s="1"/>
  <c r="F134" i="4" s="1"/>
  <c r="F133" i="4"/>
  <c r="F132" i="4"/>
  <c r="F131" i="4"/>
  <c r="F130" i="4"/>
  <c r="E129" i="4"/>
  <c r="F129" i="4" s="1"/>
  <c r="D129" i="4"/>
  <c r="F128" i="4"/>
  <c r="F127" i="4"/>
  <c r="E126" i="4"/>
  <c r="F126" i="4" s="1"/>
  <c r="D126" i="4"/>
  <c r="D125" i="4"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F98" i="4"/>
  <c r="E98" i="4"/>
  <c r="E82" i="4" s="1"/>
  <c r="D78" i="1" s="1"/>
  <c r="D98" i="4"/>
  <c r="F97" i="4"/>
  <c r="F96" i="4"/>
  <c r="F95" i="4"/>
  <c r="F94" i="4"/>
  <c r="F93" i="4"/>
  <c r="F92" i="4"/>
  <c r="F91" i="4"/>
  <c r="E91" i="4"/>
  <c r="D91" i="4"/>
  <c r="F90" i="4"/>
  <c r="F89" i="4"/>
  <c r="F88" i="4"/>
  <c r="F87" i="4"/>
  <c r="F86" i="4"/>
  <c r="F85" i="4"/>
  <c r="F84" i="4"/>
  <c r="E83" i="4"/>
  <c r="F83" i="4" s="1"/>
  <c r="D83" i="4"/>
  <c r="D82" i="4"/>
  <c r="F81" i="4"/>
  <c r="F80" i="4"/>
  <c r="F79" i="4"/>
  <c r="F78" i="4"/>
  <c r="E77" i="4"/>
  <c r="D77" i="4"/>
  <c r="F76" i="4"/>
  <c r="F75" i="4"/>
  <c r="E74" i="4"/>
  <c r="D70" i="1" s="1"/>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F53" i="4"/>
  <c r="E53" i="4"/>
  <c r="D53" i="4"/>
  <c r="F52" i="4"/>
  <c r="F51" i="4"/>
  <c r="F50" i="4"/>
  <c r="E50" i="4"/>
  <c r="D50" i="4"/>
  <c r="D49" i="4" s="1"/>
  <c r="F48" i="4"/>
  <c r="F47" i="4"/>
  <c r="F46" i="4"/>
  <c r="F45" i="4"/>
  <c r="F44" i="4"/>
  <c r="E44" i="4"/>
  <c r="E43" i="4" s="1"/>
  <c r="D44" i="4"/>
  <c r="D43" i="4"/>
  <c r="F43" i="4" s="1"/>
  <c r="F42" i="4"/>
  <c r="F41" i="4"/>
  <c r="F40" i="4"/>
  <c r="F39"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C1683" i="1"/>
  <c r="H1683" i="1" s="1"/>
  <c r="C1682" i="1"/>
  <c r="H1682" i="1" s="1"/>
  <c r="C1681" i="1"/>
  <c r="H1681" i="1" s="1"/>
  <c r="H1680" i="1"/>
  <c r="G1680" i="1"/>
  <c r="C1680" i="1"/>
  <c r="C1679" i="1"/>
  <c r="H1679" i="1" s="1"/>
  <c r="H1678" i="1"/>
  <c r="C1678" i="1"/>
  <c r="G1678" i="1" s="1"/>
  <c r="H1677" i="1"/>
  <c r="C1677" i="1"/>
  <c r="G1677" i="1" s="1"/>
  <c r="C1676" i="1"/>
  <c r="C1675" i="1"/>
  <c r="H1675" i="1" s="1"/>
  <c r="C1674" i="1"/>
  <c r="H1674" i="1" s="1"/>
  <c r="H1673" i="1"/>
  <c r="G1673" i="1"/>
  <c r="C1673" i="1"/>
  <c r="H1672" i="1"/>
  <c r="G1672" i="1"/>
  <c r="C1672" i="1"/>
  <c r="C1671" i="1"/>
  <c r="H1671" i="1" s="1"/>
  <c r="H1670" i="1"/>
  <c r="C1670" i="1"/>
  <c r="G1670" i="1" s="1"/>
  <c r="H1669" i="1"/>
  <c r="C1669" i="1"/>
  <c r="G1669" i="1" s="1"/>
  <c r="C1668" i="1"/>
  <c r="C1667" i="1"/>
  <c r="H1667" i="1" s="1"/>
  <c r="C1666" i="1"/>
  <c r="H1666" i="1" s="1"/>
  <c r="H1665" i="1"/>
  <c r="G1665" i="1"/>
  <c r="C1665" i="1"/>
  <c r="H1664" i="1"/>
  <c r="G1664" i="1"/>
  <c r="C1664" i="1"/>
  <c r="C1663" i="1"/>
  <c r="H1663" i="1" s="1"/>
  <c r="H1662" i="1"/>
  <c r="C1662" i="1"/>
  <c r="G1662" i="1" s="1"/>
  <c r="H1661" i="1"/>
  <c r="C1661" i="1"/>
  <c r="G1661" i="1" s="1"/>
  <c r="C1660" i="1"/>
  <c r="C1659" i="1"/>
  <c r="H1659" i="1" s="1"/>
  <c r="C1658" i="1"/>
  <c r="H1658" i="1" s="1"/>
  <c r="H1657" i="1"/>
  <c r="G1657" i="1"/>
  <c r="C1657" i="1"/>
  <c r="H1656" i="1"/>
  <c r="G1656" i="1"/>
  <c r="C1656" i="1"/>
  <c r="C1655" i="1"/>
  <c r="H1655" i="1" s="1"/>
  <c r="H1654" i="1"/>
  <c r="C1654" i="1"/>
  <c r="G1654" i="1" s="1"/>
  <c r="H1653" i="1"/>
  <c r="C1653" i="1"/>
  <c r="G1653" i="1" s="1"/>
  <c r="C1652" i="1"/>
  <c r="G1651" i="1"/>
  <c r="C1651" i="1"/>
  <c r="H1651" i="1" s="1"/>
  <c r="C1650" i="1"/>
  <c r="H1650" i="1" s="1"/>
  <c r="H1649" i="1"/>
  <c r="G1649" i="1"/>
  <c r="C1649" i="1"/>
  <c r="H1648" i="1"/>
  <c r="G1648" i="1"/>
  <c r="C1648" i="1"/>
  <c r="C1647" i="1"/>
  <c r="H1647" i="1" s="1"/>
  <c r="H1646" i="1"/>
  <c r="C1646" i="1"/>
  <c r="G1646" i="1" s="1"/>
  <c r="H1645" i="1"/>
  <c r="C1645" i="1"/>
  <c r="G1645" i="1" s="1"/>
  <c r="C1644" i="1"/>
  <c r="G1643" i="1"/>
  <c r="C1643" i="1"/>
  <c r="H1643" i="1" s="1"/>
  <c r="C1642" i="1"/>
  <c r="H1642" i="1" s="1"/>
  <c r="H1641" i="1"/>
  <c r="G1641" i="1"/>
  <c r="C1641" i="1"/>
  <c r="H1640" i="1"/>
  <c r="G1640" i="1"/>
  <c r="C1640" i="1"/>
  <c r="C1639" i="1"/>
  <c r="H1639" i="1" s="1"/>
  <c r="H1638" i="1"/>
  <c r="C1638" i="1"/>
  <c r="G1638" i="1" s="1"/>
  <c r="H1637" i="1"/>
  <c r="C1637" i="1"/>
  <c r="G1637" i="1" s="1"/>
  <c r="C1636" i="1"/>
  <c r="G1635" i="1"/>
  <c r="C1635" i="1"/>
  <c r="H1635" i="1" s="1"/>
  <c r="C1634" i="1"/>
  <c r="H1634" i="1" s="1"/>
  <c r="H1633" i="1"/>
  <c r="G1633" i="1"/>
  <c r="C1633" i="1"/>
  <c r="H1632" i="1"/>
  <c r="G1632" i="1"/>
  <c r="C1632" i="1"/>
  <c r="C1631" i="1"/>
  <c r="H1631" i="1" s="1"/>
  <c r="H1630" i="1"/>
  <c r="C1630" i="1"/>
  <c r="G1630" i="1" s="1"/>
  <c r="H1629" i="1"/>
  <c r="C1629" i="1"/>
  <c r="G1629" i="1" s="1"/>
  <c r="C1628" i="1"/>
  <c r="C1627" i="1"/>
  <c r="H1627" i="1" s="1"/>
  <c r="C1626" i="1"/>
  <c r="H1626" i="1" s="1"/>
  <c r="H1625" i="1"/>
  <c r="G1625" i="1"/>
  <c r="C1625" i="1"/>
  <c r="H1624" i="1"/>
  <c r="G1624" i="1"/>
  <c r="C1624" i="1"/>
  <c r="C1623" i="1"/>
  <c r="H1623" i="1" s="1"/>
  <c r="C1620" i="1"/>
  <c r="G1619" i="1"/>
  <c r="C1619" i="1"/>
  <c r="H1619" i="1" s="1"/>
  <c r="C1618" i="1"/>
  <c r="H1618" i="1" s="1"/>
  <c r="H1617" i="1"/>
  <c r="G1617" i="1"/>
  <c r="C1617" i="1"/>
  <c r="H1616" i="1"/>
  <c r="G1616" i="1"/>
  <c r="C1616" i="1"/>
  <c r="C1615" i="1"/>
  <c r="H1614" i="1"/>
  <c r="C1614" i="1"/>
  <c r="G1614" i="1" s="1"/>
  <c r="C1613" i="1"/>
  <c r="G1613" i="1" s="1"/>
  <c r="C1612" i="1"/>
  <c r="H1612" i="1" s="1"/>
  <c r="G1611" i="1"/>
  <c r="C1611" i="1"/>
  <c r="H1611" i="1" s="1"/>
  <c r="C1610" i="1"/>
  <c r="H1610" i="1" s="1"/>
  <c r="H1609" i="1"/>
  <c r="G1609" i="1"/>
  <c r="C1609" i="1"/>
  <c r="H1608" i="1"/>
  <c r="G1608" i="1"/>
  <c r="C1608" i="1"/>
  <c r="C1607" i="1"/>
  <c r="C1606" i="1"/>
  <c r="G1606" i="1" s="1"/>
  <c r="C1605" i="1"/>
  <c r="G1605" i="1" s="1"/>
  <c r="C1604" i="1"/>
  <c r="H1604" i="1" s="1"/>
  <c r="G1603" i="1"/>
  <c r="C1603" i="1"/>
  <c r="H1603" i="1" s="1"/>
  <c r="C1602" i="1"/>
  <c r="H1602" i="1" s="1"/>
  <c r="H1601" i="1"/>
  <c r="G1601" i="1"/>
  <c r="C1601" i="1"/>
  <c r="H1600" i="1"/>
  <c r="G1600" i="1"/>
  <c r="C1600" i="1"/>
  <c r="C1599" i="1"/>
  <c r="H1598" i="1"/>
  <c r="C1598" i="1"/>
  <c r="G1598" i="1" s="1"/>
  <c r="H1597" i="1"/>
  <c r="C1597" i="1"/>
  <c r="G1597" i="1" s="1"/>
  <c r="G1596" i="1"/>
  <c r="C1596" i="1"/>
  <c r="H1596" i="1" s="1"/>
  <c r="G1595" i="1"/>
  <c r="C1595" i="1"/>
  <c r="H1595" i="1" s="1"/>
  <c r="C1594" i="1"/>
  <c r="H1594" i="1" s="1"/>
  <c r="H1593" i="1"/>
  <c r="G1593" i="1"/>
  <c r="C1593" i="1"/>
  <c r="H1592" i="1"/>
  <c r="G1592" i="1"/>
  <c r="C1592" i="1"/>
  <c r="C1591" i="1"/>
  <c r="H1590" i="1"/>
  <c r="C1590" i="1"/>
  <c r="G1590" i="1" s="1"/>
  <c r="H1589" i="1"/>
  <c r="C1589" i="1"/>
  <c r="G1589" i="1" s="1"/>
  <c r="C1588" i="1"/>
  <c r="H1588" i="1" s="1"/>
  <c r="C1587" i="1"/>
  <c r="H1587" i="1" s="1"/>
  <c r="C1586" i="1"/>
  <c r="H1586" i="1" s="1"/>
  <c r="C1585" i="1"/>
  <c r="H1585" i="1" s="1"/>
  <c r="H1584" i="1"/>
  <c r="G1584" i="1"/>
  <c r="C1584" i="1"/>
  <c r="H1582" i="1"/>
  <c r="C1582" i="1"/>
  <c r="D1581" i="1"/>
  <c r="C1581" i="1"/>
  <c r="H1580" i="1"/>
  <c r="D1580" i="1"/>
  <c r="C1580" i="1"/>
  <c r="G1580" i="1" s="1"/>
  <c r="I1580" i="1" s="1"/>
  <c r="J1579" i="1"/>
  <c r="I1579" i="1"/>
  <c r="G1579" i="1"/>
  <c r="D1579" i="1"/>
  <c r="H1579" i="1" s="1"/>
  <c r="C1579" i="1"/>
  <c r="H1578" i="1"/>
  <c r="G1578" i="1"/>
  <c r="D1578" i="1"/>
  <c r="C1578" i="1"/>
  <c r="J1578" i="1" s="1"/>
  <c r="H1577" i="1"/>
  <c r="D1577" i="1"/>
  <c r="C1577" i="1"/>
  <c r="G1577" i="1" s="1"/>
  <c r="J1576" i="1"/>
  <c r="D1576" i="1"/>
  <c r="H1576" i="1" s="1"/>
  <c r="C1576" i="1"/>
  <c r="H1575" i="1"/>
  <c r="G1575" i="1"/>
  <c r="I1575" i="1" s="1"/>
  <c r="D1575" i="1"/>
  <c r="C1575" i="1"/>
  <c r="J1575" i="1" s="1"/>
  <c r="D1574" i="1"/>
  <c r="C1574" i="1"/>
  <c r="H1573" i="1"/>
  <c r="D1573" i="1"/>
  <c r="C1573" i="1"/>
  <c r="G1573" i="1" s="1"/>
  <c r="I1573" i="1" s="1"/>
  <c r="H1572" i="1"/>
  <c r="G1572" i="1"/>
  <c r="D1572" i="1"/>
  <c r="C1572" i="1"/>
  <c r="H1571" i="1"/>
  <c r="D1571" i="1"/>
  <c r="C1571" i="1"/>
  <c r="G1571" i="1" s="1"/>
  <c r="J1570" i="1"/>
  <c r="D1570" i="1"/>
  <c r="H1570" i="1" s="1"/>
  <c r="C1570" i="1"/>
  <c r="H1569" i="1"/>
  <c r="G1569" i="1"/>
  <c r="I1569" i="1" s="1"/>
  <c r="D1569" i="1"/>
  <c r="C1569" i="1"/>
  <c r="J1569" i="1" s="1"/>
  <c r="D1568" i="1"/>
  <c r="C1568" i="1"/>
  <c r="H1567" i="1"/>
  <c r="D1567" i="1"/>
  <c r="C1567" i="1"/>
  <c r="G1567" i="1" s="1"/>
  <c r="I1567" i="1" s="1"/>
  <c r="J1566" i="1"/>
  <c r="D1566" i="1"/>
  <c r="H1566" i="1" s="1"/>
  <c r="C1566" i="1"/>
  <c r="H1565" i="1"/>
  <c r="G1565" i="1"/>
  <c r="D1565" i="1"/>
  <c r="C1565" i="1"/>
  <c r="J1565" i="1" s="1"/>
  <c r="D1564" i="1"/>
  <c r="C1564" i="1"/>
  <c r="D1563" i="1"/>
  <c r="H1563" i="1" s="1"/>
  <c r="C1563" i="1"/>
  <c r="H1562" i="1"/>
  <c r="G1562" i="1"/>
  <c r="D1562" i="1"/>
  <c r="C1562" i="1"/>
  <c r="J1562" i="1" s="1"/>
  <c r="D1561" i="1"/>
  <c r="C1561" i="1"/>
  <c r="H1560" i="1"/>
  <c r="D1560" i="1"/>
  <c r="C1560" i="1"/>
  <c r="G1560" i="1" s="1"/>
  <c r="I1560" i="1" s="1"/>
  <c r="D1559" i="1"/>
  <c r="C1559" i="1"/>
  <c r="H1558" i="1"/>
  <c r="G1558" i="1"/>
  <c r="D1558" i="1"/>
  <c r="C1558" i="1"/>
  <c r="J1558" i="1" s="1"/>
  <c r="D1557" i="1"/>
  <c r="C1557" i="1"/>
  <c r="D1556" i="1"/>
  <c r="C1556" i="1"/>
  <c r="D1555" i="1"/>
  <c r="C1555" i="1"/>
  <c r="H1554" i="1"/>
  <c r="D1554" i="1"/>
  <c r="C1554" i="1"/>
  <c r="G1554" i="1" s="1"/>
  <c r="D1553" i="1"/>
  <c r="C1553" i="1"/>
  <c r="H1552" i="1"/>
  <c r="G1552" i="1"/>
  <c r="D1552" i="1"/>
  <c r="C1552" i="1"/>
  <c r="J1552" i="1" s="1"/>
  <c r="D1551" i="1"/>
  <c r="C1551" i="1"/>
  <c r="J1550" i="1"/>
  <c r="H1550" i="1"/>
  <c r="I1550" i="1" s="1"/>
  <c r="D1550" i="1"/>
  <c r="C1550" i="1"/>
  <c r="G1550" i="1" s="1"/>
  <c r="J1549" i="1"/>
  <c r="I1549" i="1"/>
  <c r="G1549" i="1"/>
  <c r="D1549" i="1"/>
  <c r="H1549" i="1" s="1"/>
  <c r="C1549" i="1"/>
  <c r="H1548" i="1"/>
  <c r="D1548" i="1"/>
  <c r="C1548" i="1"/>
  <c r="J1548" i="1" s="1"/>
  <c r="J1547" i="1"/>
  <c r="D1547" i="1"/>
  <c r="C1547" i="1"/>
  <c r="J1546" i="1"/>
  <c r="H1546" i="1"/>
  <c r="G1546" i="1"/>
  <c r="D1546" i="1"/>
  <c r="C1546" i="1"/>
  <c r="D1545" i="1"/>
  <c r="C1545" i="1"/>
  <c r="D1544" i="1"/>
  <c r="C1544" i="1"/>
  <c r="D1543" i="1"/>
  <c r="C1543" i="1"/>
  <c r="J1542" i="1"/>
  <c r="H1542" i="1"/>
  <c r="G1542" i="1"/>
  <c r="D1542" i="1"/>
  <c r="C1542" i="1"/>
  <c r="H1541" i="1"/>
  <c r="G1541" i="1"/>
  <c r="I1541" i="1" s="1"/>
  <c r="D1541" i="1"/>
  <c r="C1541" i="1"/>
  <c r="J1541" i="1" s="1"/>
  <c r="D1540" i="1"/>
  <c r="C1540" i="1"/>
  <c r="C1539" i="1"/>
  <c r="D1536" i="1"/>
  <c r="G1536" i="1" s="1"/>
  <c r="C1536" i="1"/>
  <c r="D1535" i="1"/>
  <c r="C1535" i="1"/>
  <c r="H1535" i="1" s="1"/>
  <c r="D1534" i="1"/>
  <c r="C1534" i="1"/>
  <c r="D1533" i="1"/>
  <c r="C1533" i="1"/>
  <c r="H1533" i="1" s="1"/>
  <c r="D1532" i="1"/>
  <c r="C1532" i="1"/>
  <c r="H1531" i="1"/>
  <c r="D1531" i="1"/>
  <c r="C1531" i="1"/>
  <c r="G1531" i="1" s="1"/>
  <c r="D1530" i="1"/>
  <c r="C1530" i="1"/>
  <c r="H1529" i="1"/>
  <c r="D1529" i="1"/>
  <c r="C1529" i="1"/>
  <c r="G1529" i="1" s="1"/>
  <c r="D1528" i="1"/>
  <c r="C1528" i="1"/>
  <c r="H1527" i="1"/>
  <c r="D1527" i="1"/>
  <c r="C1527" i="1"/>
  <c r="G1527" i="1" s="1"/>
  <c r="D1526" i="1"/>
  <c r="C1526" i="1"/>
  <c r="H1525" i="1"/>
  <c r="D1525" i="1"/>
  <c r="C1525" i="1"/>
  <c r="G1525" i="1" s="1"/>
  <c r="D1524" i="1"/>
  <c r="C1524" i="1"/>
  <c r="H1523" i="1"/>
  <c r="D1523" i="1"/>
  <c r="C1523" i="1"/>
  <c r="G1523" i="1" s="1"/>
  <c r="D1522" i="1"/>
  <c r="C1522" i="1"/>
  <c r="H1521" i="1"/>
  <c r="D1521" i="1"/>
  <c r="C1521" i="1"/>
  <c r="G1521" i="1" s="1"/>
  <c r="D1520" i="1"/>
  <c r="C1520" i="1"/>
  <c r="H1519" i="1"/>
  <c r="D1519" i="1"/>
  <c r="C1519" i="1"/>
  <c r="G1519" i="1" s="1"/>
  <c r="D1518" i="1"/>
  <c r="C1518" i="1"/>
  <c r="H1517" i="1"/>
  <c r="D1517" i="1"/>
  <c r="C1517" i="1"/>
  <c r="G1517" i="1" s="1"/>
  <c r="D1516" i="1"/>
  <c r="C1516" i="1"/>
  <c r="H1515" i="1"/>
  <c r="D1515" i="1"/>
  <c r="C1515" i="1"/>
  <c r="G1515" i="1" s="1"/>
  <c r="C1514" i="1"/>
  <c r="H1513" i="1"/>
  <c r="D1513" i="1"/>
  <c r="C1513" i="1"/>
  <c r="G1513" i="1" s="1"/>
  <c r="D1512" i="1"/>
  <c r="C1512" i="1"/>
  <c r="H1511" i="1"/>
  <c r="D1511" i="1"/>
  <c r="C1511" i="1"/>
  <c r="G1511" i="1" s="1"/>
  <c r="D1510" i="1"/>
  <c r="C1510" i="1"/>
  <c r="H1509" i="1"/>
  <c r="D1509" i="1"/>
  <c r="C1509" i="1"/>
  <c r="G1509" i="1" s="1"/>
  <c r="D1508" i="1"/>
  <c r="C1508" i="1"/>
  <c r="H1507" i="1"/>
  <c r="D1507" i="1"/>
  <c r="C1507" i="1"/>
  <c r="G1507" i="1" s="1"/>
  <c r="D1506" i="1"/>
  <c r="C1506" i="1"/>
  <c r="H1505" i="1"/>
  <c r="D1505" i="1"/>
  <c r="C1505" i="1"/>
  <c r="G1505" i="1" s="1"/>
  <c r="D1504" i="1"/>
  <c r="C1504" i="1"/>
  <c r="H1503" i="1"/>
  <c r="D1503" i="1"/>
  <c r="C1503" i="1"/>
  <c r="G1503" i="1" s="1"/>
  <c r="D1502" i="1"/>
  <c r="C1502" i="1"/>
  <c r="H1501" i="1"/>
  <c r="D1501" i="1"/>
  <c r="C1501" i="1"/>
  <c r="G1501" i="1" s="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D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D1401" i="1"/>
  <c r="D1400" i="1"/>
  <c r="C1400" i="1"/>
  <c r="H1399" i="1"/>
  <c r="D1399" i="1"/>
  <c r="G1399" i="1" s="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D1389" i="1"/>
  <c r="C1389" i="1"/>
  <c r="H1389" i="1" s="1"/>
  <c r="D1388" i="1"/>
  <c r="C1388" i="1"/>
  <c r="D1387" i="1"/>
  <c r="C1387" i="1"/>
  <c r="H1387" i="1" s="1"/>
  <c r="D1386" i="1"/>
  <c r="C1386" i="1"/>
  <c r="D1385" i="1"/>
  <c r="G1385" i="1" s="1"/>
  <c r="C1385" i="1"/>
  <c r="H1385" i="1" s="1"/>
  <c r="D1384" i="1"/>
  <c r="C1384" i="1"/>
  <c r="H1383" i="1"/>
  <c r="D1383" i="1"/>
  <c r="G1383" i="1" s="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D1287" i="1"/>
  <c r="G1287" i="1" s="1"/>
  <c r="C1287" i="1"/>
  <c r="D1286" i="1"/>
  <c r="C1286" i="1"/>
  <c r="H1285" i="1"/>
  <c r="G1285" i="1"/>
  <c r="D1285" i="1"/>
  <c r="C1285" i="1"/>
  <c r="D1284" i="1"/>
  <c r="C1284" i="1"/>
  <c r="H1283" i="1"/>
  <c r="G1283" i="1"/>
  <c r="D1283" i="1"/>
  <c r="C1283" i="1"/>
  <c r="D1282" i="1"/>
  <c r="C1282" i="1"/>
  <c r="H1281" i="1"/>
  <c r="D1281" i="1"/>
  <c r="G1281" i="1" s="1"/>
  <c r="C1281" i="1"/>
  <c r="D1280" i="1"/>
  <c r="C1280" i="1"/>
  <c r="H1279" i="1"/>
  <c r="G1279" i="1"/>
  <c r="D1279" i="1"/>
  <c r="C1279"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C1259" i="1"/>
  <c r="D1258" i="1"/>
  <c r="C1258" i="1"/>
  <c r="D1257" i="1"/>
  <c r="C1257" i="1"/>
  <c r="H1257" i="1" s="1"/>
  <c r="D1256" i="1"/>
  <c r="C1256" i="1"/>
  <c r="D1254" i="1"/>
  <c r="C1254" i="1"/>
  <c r="H1253" i="1"/>
  <c r="G1253" i="1"/>
  <c r="D1253" i="1"/>
  <c r="C1253" i="1"/>
  <c r="D1252" i="1"/>
  <c r="C1252" i="1"/>
  <c r="H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G1220" i="1"/>
  <c r="D1220" i="1"/>
  <c r="C1220" i="1"/>
  <c r="H1220" i="1" s="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H1179" i="1"/>
  <c r="G1179" i="1"/>
  <c r="D1179" i="1"/>
  <c r="C1179" i="1"/>
  <c r="H1178" i="1"/>
  <c r="D1178" i="1"/>
  <c r="C1178" i="1"/>
  <c r="G1178" i="1" s="1"/>
  <c r="H1177" i="1"/>
  <c r="G1177" i="1"/>
  <c r="D1177" i="1"/>
  <c r="C1177" i="1"/>
  <c r="H1176" i="1"/>
  <c r="D1176" i="1"/>
  <c r="C1176" i="1"/>
  <c r="G1176" i="1" s="1"/>
  <c r="H1175" i="1"/>
  <c r="G1175" i="1"/>
  <c r="D1175" i="1"/>
  <c r="C1175" i="1"/>
  <c r="H1174" i="1"/>
  <c r="D1174" i="1"/>
  <c r="C1174" i="1"/>
  <c r="G1174" i="1" s="1"/>
  <c r="D1173" i="1"/>
  <c r="C1173" i="1"/>
  <c r="H1172" i="1"/>
  <c r="D1172" i="1"/>
  <c r="C1172" i="1"/>
  <c r="G1172" i="1" s="1"/>
  <c r="D1171" i="1"/>
  <c r="C1171" i="1"/>
  <c r="H1170" i="1"/>
  <c r="D1170" i="1"/>
  <c r="C1170" i="1"/>
  <c r="G1170" i="1" s="1"/>
  <c r="D1169" i="1"/>
  <c r="C1169" i="1"/>
  <c r="H1168" i="1"/>
  <c r="D1168" i="1"/>
  <c r="C1168" i="1"/>
  <c r="G1168" i="1" s="1"/>
  <c r="D1167" i="1"/>
  <c r="C1167" i="1"/>
  <c r="H1166" i="1"/>
  <c r="D1166" i="1"/>
  <c r="C1166" i="1"/>
  <c r="G1166" i="1" s="1"/>
  <c r="D1165" i="1"/>
  <c r="C1165" i="1"/>
  <c r="H1164" i="1"/>
  <c r="D1164" i="1"/>
  <c r="C1164" i="1"/>
  <c r="G1164" i="1" s="1"/>
  <c r="D1163" i="1"/>
  <c r="C1163" i="1"/>
  <c r="H1162" i="1"/>
  <c r="D1162" i="1"/>
  <c r="C1162" i="1"/>
  <c r="G1162" i="1" s="1"/>
  <c r="D1161" i="1"/>
  <c r="C1161" i="1"/>
  <c r="H1160" i="1"/>
  <c r="D1160" i="1"/>
  <c r="C1160" i="1"/>
  <c r="G1160" i="1" s="1"/>
  <c r="D1159" i="1"/>
  <c r="C1159" i="1"/>
  <c r="H1158" i="1"/>
  <c r="D1158" i="1"/>
  <c r="C1158" i="1"/>
  <c r="G1158" i="1" s="1"/>
  <c r="D1157" i="1"/>
  <c r="C1157" i="1"/>
  <c r="H1156" i="1"/>
  <c r="D1156" i="1"/>
  <c r="C1156" i="1"/>
  <c r="G1156" i="1" s="1"/>
  <c r="D1155" i="1"/>
  <c r="C1155" i="1"/>
  <c r="H1154" i="1"/>
  <c r="D1154" i="1"/>
  <c r="C1154" i="1"/>
  <c r="G1154" i="1" s="1"/>
  <c r="D1153" i="1"/>
  <c r="C1153" i="1"/>
  <c r="G1151" i="1"/>
  <c r="D1151" i="1"/>
  <c r="H1151" i="1" s="1"/>
  <c r="C1151" i="1"/>
  <c r="H1150" i="1"/>
  <c r="G1150" i="1"/>
  <c r="D1150" i="1"/>
  <c r="C1150" i="1"/>
  <c r="G1149" i="1"/>
  <c r="D1149" i="1"/>
  <c r="H1149" i="1" s="1"/>
  <c r="C1149" i="1"/>
  <c r="H1148" i="1"/>
  <c r="G1148" i="1"/>
  <c r="D1148" i="1"/>
  <c r="C1148" i="1"/>
  <c r="G1147" i="1"/>
  <c r="D1147" i="1"/>
  <c r="H1147" i="1" s="1"/>
  <c r="C1147" i="1"/>
  <c r="H1146" i="1"/>
  <c r="G1146" i="1"/>
  <c r="D1146" i="1"/>
  <c r="C1146" i="1"/>
  <c r="G1145" i="1"/>
  <c r="D1145" i="1"/>
  <c r="H1145" i="1" s="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H1124" i="1"/>
  <c r="G1124" i="1"/>
  <c r="D1124" i="1"/>
  <c r="C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H1092" i="1"/>
  <c r="G1092" i="1"/>
  <c r="D1092" i="1"/>
  <c r="C1092" i="1"/>
  <c r="D1091" i="1"/>
  <c r="C1091" i="1"/>
  <c r="D1090" i="1"/>
  <c r="H1090" i="1" s="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D1076" i="1"/>
  <c r="H1076" i="1" s="1"/>
  <c r="C1076" i="1"/>
  <c r="D1075"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D1060" i="1"/>
  <c r="H1060" i="1" s="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D1046" i="1"/>
  <c r="G1046" i="1" s="1"/>
  <c r="C1046" i="1"/>
  <c r="D1045" i="1"/>
  <c r="C1045" i="1"/>
  <c r="H1044" i="1"/>
  <c r="G1044" i="1"/>
  <c r="D1044" i="1"/>
  <c r="C1044" i="1"/>
  <c r="D1043" i="1"/>
  <c r="C1043" i="1"/>
  <c r="H1042" i="1"/>
  <c r="G1042" i="1"/>
  <c r="D1042" i="1"/>
  <c r="C1042" i="1"/>
  <c r="D1041" i="1"/>
  <c r="C1041" i="1"/>
  <c r="H1040" i="1"/>
  <c r="D1040" i="1"/>
  <c r="G1040" i="1" s="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D1030" i="1"/>
  <c r="G1030" i="1" s="1"/>
  <c r="C1030" i="1"/>
  <c r="D1029" i="1"/>
  <c r="C1029" i="1"/>
  <c r="H1028" i="1"/>
  <c r="G1028" i="1"/>
  <c r="D1028" i="1"/>
  <c r="C1028" i="1"/>
  <c r="D1027" i="1"/>
  <c r="C1027" i="1"/>
  <c r="H1026" i="1"/>
  <c r="D1026" i="1"/>
  <c r="G1026" i="1" s="1"/>
  <c r="C1026" i="1"/>
  <c r="D1025" i="1"/>
  <c r="C1025" i="1"/>
  <c r="C1024" i="1"/>
  <c r="D1023" i="1"/>
  <c r="C1023" i="1"/>
  <c r="H1022" i="1"/>
  <c r="G1022" i="1"/>
  <c r="D1022" i="1"/>
  <c r="C1022" i="1"/>
  <c r="D1021" i="1"/>
  <c r="C1021" i="1"/>
  <c r="H1020" i="1"/>
  <c r="D1020" i="1"/>
  <c r="G1020" i="1" s="1"/>
  <c r="C1020" i="1"/>
  <c r="D1019" i="1"/>
  <c r="C1019" i="1"/>
  <c r="D1018" i="1"/>
  <c r="H1018" i="1" s="1"/>
  <c r="C1018" i="1"/>
  <c r="H1016" i="1"/>
  <c r="G1016" i="1"/>
  <c r="D1016" i="1"/>
  <c r="C1016" i="1"/>
  <c r="D1015" i="1"/>
  <c r="C1015" i="1"/>
  <c r="H1014" i="1"/>
  <c r="D1014" i="1"/>
  <c r="G1014" i="1" s="1"/>
  <c r="C1014"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3" i="1" s="1"/>
  <c r="H912" i="1"/>
  <c r="G912" i="1"/>
  <c r="D912" i="1"/>
  <c r="C912" i="1"/>
  <c r="D911" i="1"/>
  <c r="C911" i="1"/>
  <c r="H911" i="1" s="1"/>
  <c r="H910" i="1"/>
  <c r="G910" i="1"/>
  <c r="D910" i="1"/>
  <c r="C910" i="1"/>
  <c r="D909" i="1"/>
  <c r="C909" i="1"/>
  <c r="H909" i="1" s="1"/>
  <c r="H908" i="1"/>
  <c r="G908" i="1"/>
  <c r="D908" i="1"/>
  <c r="C908" i="1"/>
  <c r="G907" i="1"/>
  <c r="D907" i="1"/>
  <c r="C907" i="1"/>
  <c r="H907" i="1" s="1"/>
  <c r="H906" i="1"/>
  <c r="G906" i="1"/>
  <c r="D906" i="1"/>
  <c r="C906" i="1"/>
  <c r="G905" i="1"/>
  <c r="D905" i="1"/>
  <c r="C905" i="1"/>
  <c r="H905" i="1" s="1"/>
  <c r="H904" i="1"/>
  <c r="G904" i="1"/>
  <c r="D904" i="1"/>
  <c r="C904" i="1"/>
  <c r="D903" i="1"/>
  <c r="C903" i="1"/>
  <c r="H902" i="1"/>
  <c r="G902" i="1"/>
  <c r="D902" i="1"/>
  <c r="C902" i="1"/>
  <c r="D901" i="1"/>
  <c r="C901" i="1"/>
  <c r="H901" i="1" s="1"/>
  <c r="H900" i="1"/>
  <c r="G900" i="1"/>
  <c r="D900" i="1"/>
  <c r="C900" i="1"/>
  <c r="G899" i="1"/>
  <c r="D899" i="1"/>
  <c r="C899" i="1"/>
  <c r="H899" i="1" s="1"/>
  <c r="H898" i="1"/>
  <c r="G898" i="1"/>
  <c r="D898" i="1"/>
  <c r="C898" i="1"/>
  <c r="D897" i="1"/>
  <c r="C897" i="1"/>
  <c r="H897" i="1" s="1"/>
  <c r="H896" i="1"/>
  <c r="G896" i="1"/>
  <c r="D896" i="1"/>
  <c r="C896" i="1"/>
  <c r="D895" i="1"/>
  <c r="C895" i="1"/>
  <c r="H895" i="1" s="1"/>
  <c r="H894" i="1"/>
  <c r="G894" i="1"/>
  <c r="D894" i="1"/>
  <c r="C894" i="1"/>
  <c r="D893" i="1"/>
  <c r="C893" i="1"/>
  <c r="H893" i="1" s="1"/>
  <c r="H892" i="1"/>
  <c r="G892" i="1"/>
  <c r="D892" i="1"/>
  <c r="C892" i="1"/>
  <c r="G891" i="1"/>
  <c r="D891" i="1"/>
  <c r="C891" i="1"/>
  <c r="H891" i="1" s="1"/>
  <c r="H890" i="1"/>
  <c r="G890" i="1"/>
  <c r="D890" i="1"/>
  <c r="C890" i="1"/>
  <c r="G889" i="1"/>
  <c r="D889" i="1"/>
  <c r="C889" i="1"/>
  <c r="H889" i="1" s="1"/>
  <c r="H888" i="1"/>
  <c r="G888" i="1"/>
  <c r="D888" i="1"/>
  <c r="C888" i="1"/>
  <c r="D887" i="1"/>
  <c r="C887" i="1"/>
  <c r="H886" i="1"/>
  <c r="G886" i="1"/>
  <c r="D886" i="1"/>
  <c r="C886" i="1"/>
  <c r="D885" i="1"/>
  <c r="C885" i="1"/>
  <c r="H885" i="1" s="1"/>
  <c r="H884" i="1"/>
  <c r="G884" i="1"/>
  <c r="D884" i="1"/>
  <c r="C884" i="1"/>
  <c r="G883" i="1"/>
  <c r="D883" i="1"/>
  <c r="C883" i="1"/>
  <c r="H883" i="1" s="1"/>
  <c r="H882" i="1"/>
  <c r="G882" i="1"/>
  <c r="D882" i="1"/>
  <c r="C882" i="1"/>
  <c r="D881" i="1"/>
  <c r="C881" i="1"/>
  <c r="H881" i="1" s="1"/>
  <c r="H880" i="1"/>
  <c r="G880" i="1"/>
  <c r="D880" i="1"/>
  <c r="C880" i="1"/>
  <c r="D879" i="1"/>
  <c r="C879" i="1"/>
  <c r="H879" i="1" s="1"/>
  <c r="H878" i="1"/>
  <c r="G878" i="1"/>
  <c r="D878" i="1"/>
  <c r="C878" i="1"/>
  <c r="D877" i="1"/>
  <c r="C877" i="1"/>
  <c r="H877" i="1" s="1"/>
  <c r="H876" i="1"/>
  <c r="G876" i="1"/>
  <c r="D876" i="1"/>
  <c r="C876" i="1"/>
  <c r="G875" i="1"/>
  <c r="D875" i="1"/>
  <c r="C875" i="1"/>
  <c r="H875" i="1" s="1"/>
  <c r="H874" i="1"/>
  <c r="G874" i="1"/>
  <c r="D874" i="1"/>
  <c r="C874" i="1"/>
  <c r="G873" i="1"/>
  <c r="D873" i="1"/>
  <c r="C873" i="1"/>
  <c r="H873" i="1" s="1"/>
  <c r="H872" i="1"/>
  <c r="G872" i="1"/>
  <c r="D872" i="1"/>
  <c r="C872" i="1"/>
  <c r="D871" i="1"/>
  <c r="C871" i="1"/>
  <c r="H870" i="1"/>
  <c r="G870" i="1"/>
  <c r="D870" i="1"/>
  <c r="C870" i="1"/>
  <c r="D869" i="1"/>
  <c r="C869" i="1"/>
  <c r="H869" i="1" s="1"/>
  <c r="H868" i="1"/>
  <c r="G868" i="1"/>
  <c r="D868" i="1"/>
  <c r="C868" i="1"/>
  <c r="G867" i="1"/>
  <c r="D867" i="1"/>
  <c r="C867" i="1"/>
  <c r="H867" i="1" s="1"/>
  <c r="H866" i="1"/>
  <c r="G866" i="1"/>
  <c r="D866" i="1"/>
  <c r="C866" i="1"/>
  <c r="D865" i="1"/>
  <c r="C865" i="1"/>
  <c r="H865" i="1" s="1"/>
  <c r="H864" i="1"/>
  <c r="G864" i="1"/>
  <c r="D864" i="1"/>
  <c r="C864" i="1"/>
  <c r="D863" i="1"/>
  <c r="C863" i="1"/>
  <c r="H863" i="1" s="1"/>
  <c r="H862" i="1"/>
  <c r="G862" i="1"/>
  <c r="D862" i="1"/>
  <c r="C862" i="1"/>
  <c r="D861" i="1"/>
  <c r="C861" i="1"/>
  <c r="H861" i="1" s="1"/>
  <c r="H860" i="1"/>
  <c r="G860" i="1"/>
  <c r="D860" i="1"/>
  <c r="C860" i="1"/>
  <c r="G859" i="1"/>
  <c r="D859" i="1"/>
  <c r="C859" i="1"/>
  <c r="H859" i="1" s="1"/>
  <c r="H858" i="1"/>
  <c r="G858" i="1"/>
  <c r="D858" i="1"/>
  <c r="C858" i="1"/>
  <c r="G857" i="1"/>
  <c r="D857" i="1"/>
  <c r="C857" i="1"/>
  <c r="H857" i="1" s="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D844" i="1"/>
  <c r="G844" i="1" s="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D730" i="1"/>
  <c r="G730" i="1" s="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G652" i="1"/>
  <c r="D652" i="1"/>
  <c r="H652" i="1" s="1"/>
  <c r="C652" i="1"/>
  <c r="D651" i="1"/>
  <c r="C651" i="1"/>
  <c r="D650" i="1"/>
  <c r="H650" i="1" s="1"/>
  <c r="C650" i="1"/>
  <c r="D649" i="1"/>
  <c r="C649" i="1"/>
  <c r="D648" i="1"/>
  <c r="H648" i="1" s="1"/>
  <c r="C648" i="1"/>
  <c r="D647" i="1"/>
  <c r="C647" i="1"/>
  <c r="H646" i="1"/>
  <c r="G646" i="1"/>
  <c r="D646" i="1"/>
  <c r="C646" i="1"/>
  <c r="D645" i="1"/>
  <c r="C645" i="1"/>
  <c r="C642" i="1"/>
  <c r="D641" i="1"/>
  <c r="H636" i="1"/>
  <c r="G636" i="1"/>
  <c r="D636" i="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C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G539" i="1"/>
  <c r="D539" i="1"/>
  <c r="C539" i="1"/>
  <c r="H539" i="1" s="1"/>
  <c r="H538" i="1"/>
  <c r="G538" i="1"/>
  <c r="D538" i="1"/>
  <c r="C538" i="1"/>
  <c r="D537" i="1"/>
  <c r="C537" i="1"/>
  <c r="H537" i="1" s="1"/>
  <c r="H536" i="1"/>
  <c r="G536" i="1"/>
  <c r="D536" i="1"/>
  <c r="C536" i="1"/>
  <c r="G535" i="1"/>
  <c r="D535" i="1"/>
  <c r="C535" i="1"/>
  <c r="H535" i="1" s="1"/>
  <c r="H534" i="1"/>
  <c r="G534" i="1"/>
  <c r="D534" i="1"/>
  <c r="C534" i="1"/>
  <c r="G533" i="1"/>
  <c r="D533" i="1"/>
  <c r="C533" i="1"/>
  <c r="H533" i="1" s="1"/>
  <c r="H532" i="1"/>
  <c r="G532" i="1"/>
  <c r="D532" i="1"/>
  <c r="C532" i="1"/>
  <c r="D531" i="1"/>
  <c r="C531" i="1"/>
  <c r="H530" i="1"/>
  <c r="G530" i="1"/>
  <c r="D530" i="1"/>
  <c r="C530" i="1"/>
  <c r="H528" i="1"/>
  <c r="G528" i="1"/>
  <c r="D528" i="1"/>
  <c r="C528" i="1"/>
  <c r="D527" i="1"/>
  <c r="C527" i="1"/>
  <c r="H527" i="1" s="1"/>
  <c r="H526" i="1"/>
  <c r="G526" i="1"/>
  <c r="D526" i="1"/>
  <c r="C526" i="1"/>
  <c r="H525" i="1"/>
  <c r="D525" i="1"/>
  <c r="C525" i="1"/>
  <c r="G525" i="1" s="1"/>
  <c r="H524" i="1"/>
  <c r="G524" i="1"/>
  <c r="D524" i="1"/>
  <c r="C524" i="1"/>
  <c r="H523" i="1"/>
  <c r="D523" i="1"/>
  <c r="C523" i="1"/>
  <c r="G523" i="1" s="1"/>
  <c r="H522" i="1"/>
  <c r="G522" i="1"/>
  <c r="D522" i="1"/>
  <c r="C522" i="1"/>
  <c r="H521" i="1"/>
  <c r="D521" i="1"/>
  <c r="C521" i="1"/>
  <c r="G521" i="1" s="1"/>
  <c r="H520" i="1"/>
  <c r="G520" i="1"/>
  <c r="D520" i="1"/>
  <c r="C520" i="1"/>
  <c r="H519" i="1"/>
  <c r="D519" i="1"/>
  <c r="C519" i="1"/>
  <c r="G519" i="1" s="1"/>
  <c r="H518" i="1"/>
  <c r="G518" i="1"/>
  <c r="D518" i="1"/>
  <c r="C518" i="1"/>
  <c r="H517" i="1"/>
  <c r="D517" i="1"/>
  <c r="C517" i="1"/>
  <c r="G517" i="1" s="1"/>
  <c r="D516" i="1"/>
  <c r="G515" i="1"/>
  <c r="D515" i="1"/>
  <c r="C515" i="1"/>
  <c r="H515" i="1" s="1"/>
  <c r="H514" i="1"/>
  <c r="G514" i="1"/>
  <c r="D514" i="1"/>
  <c r="C514" i="1"/>
  <c r="G513" i="1"/>
  <c r="D513" i="1"/>
  <c r="C513" i="1"/>
  <c r="H513" i="1" s="1"/>
  <c r="H512" i="1"/>
  <c r="G512" i="1"/>
  <c r="D512" i="1"/>
  <c r="C512" i="1"/>
  <c r="G511" i="1"/>
  <c r="D511" i="1"/>
  <c r="C511" i="1"/>
  <c r="H511" i="1" s="1"/>
  <c r="H510" i="1"/>
  <c r="G510" i="1"/>
  <c r="D510" i="1"/>
  <c r="C510" i="1"/>
  <c r="G509" i="1"/>
  <c r="D509" i="1"/>
  <c r="C509" i="1"/>
  <c r="H509" i="1" s="1"/>
  <c r="H508" i="1"/>
  <c r="G508" i="1"/>
  <c r="D508" i="1"/>
  <c r="C508" i="1"/>
  <c r="G507" i="1"/>
  <c r="D507" i="1"/>
  <c r="C507" i="1"/>
  <c r="H507" i="1" s="1"/>
  <c r="H506" i="1"/>
  <c r="G506" i="1"/>
  <c r="D506" i="1"/>
  <c r="C506" i="1"/>
  <c r="G505" i="1"/>
  <c r="D505" i="1"/>
  <c r="C505" i="1"/>
  <c r="H505" i="1" s="1"/>
  <c r="H504" i="1"/>
  <c r="G504" i="1"/>
  <c r="D504" i="1"/>
  <c r="C504" i="1"/>
  <c r="G503" i="1"/>
  <c r="D503" i="1"/>
  <c r="C503" i="1"/>
  <c r="H503" i="1" s="1"/>
  <c r="H502" i="1"/>
  <c r="G502" i="1"/>
  <c r="D502" i="1"/>
  <c r="C502" i="1"/>
  <c r="G501" i="1"/>
  <c r="D501" i="1"/>
  <c r="C501" i="1"/>
  <c r="H501" i="1" s="1"/>
  <c r="H500" i="1"/>
  <c r="G500" i="1"/>
  <c r="D500" i="1"/>
  <c r="C500" i="1"/>
  <c r="G499" i="1"/>
  <c r="D499" i="1"/>
  <c r="C499" i="1"/>
  <c r="H499" i="1" s="1"/>
  <c r="H498" i="1"/>
  <c r="G498" i="1"/>
  <c r="D498" i="1"/>
  <c r="C498" i="1"/>
  <c r="G497" i="1"/>
  <c r="D497" i="1"/>
  <c r="C497" i="1"/>
  <c r="H497" i="1" s="1"/>
  <c r="H496" i="1"/>
  <c r="G496" i="1"/>
  <c r="D496" i="1"/>
  <c r="C496" i="1"/>
  <c r="G495" i="1"/>
  <c r="D495" i="1"/>
  <c r="C495" i="1"/>
  <c r="H495" i="1" s="1"/>
  <c r="H494" i="1"/>
  <c r="G494" i="1"/>
  <c r="D494" i="1"/>
  <c r="C494" i="1"/>
  <c r="G493" i="1"/>
  <c r="D493" i="1"/>
  <c r="C493" i="1"/>
  <c r="H493" i="1" s="1"/>
  <c r="H492" i="1"/>
  <c r="G492" i="1"/>
  <c r="D492" i="1"/>
  <c r="C492" i="1"/>
  <c r="G491" i="1"/>
  <c r="D491" i="1"/>
  <c r="C491" i="1"/>
  <c r="H491" i="1" s="1"/>
  <c r="H490" i="1"/>
  <c r="G490" i="1"/>
  <c r="D490" i="1"/>
  <c r="C490" i="1"/>
  <c r="G489" i="1"/>
  <c r="D489" i="1"/>
  <c r="C489" i="1"/>
  <c r="H489" i="1" s="1"/>
  <c r="H488" i="1"/>
  <c r="G488" i="1"/>
  <c r="D488" i="1"/>
  <c r="C488" i="1"/>
  <c r="G487" i="1"/>
  <c r="D487" i="1"/>
  <c r="C487" i="1"/>
  <c r="H487" i="1" s="1"/>
  <c r="H486" i="1"/>
  <c r="G486" i="1"/>
  <c r="D486" i="1"/>
  <c r="C486" i="1"/>
  <c r="G485" i="1"/>
  <c r="D485" i="1"/>
  <c r="C485" i="1"/>
  <c r="H485" i="1" s="1"/>
  <c r="H484" i="1"/>
  <c r="G484" i="1"/>
  <c r="D484" i="1"/>
  <c r="C484" i="1"/>
  <c r="G483" i="1"/>
  <c r="D483" i="1"/>
  <c r="C483" i="1"/>
  <c r="H483" i="1" s="1"/>
  <c r="H482" i="1"/>
  <c r="G482" i="1"/>
  <c r="D482" i="1"/>
  <c r="C482" i="1"/>
  <c r="G481" i="1"/>
  <c r="D481" i="1"/>
  <c r="C481" i="1"/>
  <c r="H481" i="1" s="1"/>
  <c r="H480" i="1"/>
  <c r="G480" i="1"/>
  <c r="D480" i="1"/>
  <c r="C480" i="1"/>
  <c r="G479" i="1"/>
  <c r="D479" i="1"/>
  <c r="C479" i="1"/>
  <c r="H479" i="1" s="1"/>
  <c r="H478" i="1"/>
  <c r="G478" i="1"/>
  <c r="D478" i="1"/>
  <c r="C478" i="1"/>
  <c r="G477" i="1"/>
  <c r="D477" i="1"/>
  <c r="C477" i="1"/>
  <c r="H477" i="1" s="1"/>
  <c r="H476" i="1"/>
  <c r="G476" i="1"/>
  <c r="D476" i="1"/>
  <c r="C476" i="1"/>
  <c r="G475" i="1"/>
  <c r="D475" i="1"/>
  <c r="C475" i="1"/>
  <c r="H475" i="1" s="1"/>
  <c r="H474" i="1"/>
  <c r="G474" i="1"/>
  <c r="D474" i="1"/>
  <c r="C474" i="1"/>
  <c r="G473" i="1"/>
  <c r="D473" i="1"/>
  <c r="C473" i="1"/>
  <c r="H473" i="1" s="1"/>
  <c r="H472" i="1"/>
  <c r="G472" i="1"/>
  <c r="D472" i="1"/>
  <c r="C472" i="1"/>
  <c r="G471" i="1"/>
  <c r="D471" i="1"/>
  <c r="C471" i="1"/>
  <c r="H471" i="1" s="1"/>
  <c r="H470" i="1"/>
  <c r="G470" i="1"/>
  <c r="D470" i="1"/>
  <c r="C470" i="1"/>
  <c r="G469" i="1"/>
  <c r="D469" i="1"/>
  <c r="C469" i="1"/>
  <c r="H469" i="1" s="1"/>
  <c r="H468" i="1"/>
  <c r="G468" i="1"/>
  <c r="D468" i="1"/>
  <c r="C468" i="1"/>
  <c r="G467" i="1"/>
  <c r="D467" i="1"/>
  <c r="C467" i="1"/>
  <c r="H467" i="1" s="1"/>
  <c r="H466" i="1"/>
  <c r="G466" i="1"/>
  <c r="D466" i="1"/>
  <c r="C466" i="1"/>
  <c r="G465" i="1"/>
  <c r="D465" i="1"/>
  <c r="C465" i="1"/>
  <c r="H465" i="1" s="1"/>
  <c r="H464" i="1"/>
  <c r="G464" i="1"/>
  <c r="D464" i="1"/>
  <c r="C464" i="1"/>
  <c r="G463" i="1"/>
  <c r="D463" i="1"/>
  <c r="C463" i="1"/>
  <c r="H463" i="1" s="1"/>
  <c r="H462" i="1"/>
  <c r="G462" i="1"/>
  <c r="D462" i="1"/>
  <c r="C462" i="1"/>
  <c r="G461" i="1"/>
  <c r="D461" i="1"/>
  <c r="C461" i="1"/>
  <c r="H461" i="1" s="1"/>
  <c r="H460" i="1"/>
  <c r="G460" i="1"/>
  <c r="D460" i="1"/>
  <c r="C460" i="1"/>
  <c r="G459" i="1"/>
  <c r="D459" i="1"/>
  <c r="C459" i="1"/>
  <c r="H459" i="1" s="1"/>
  <c r="H458" i="1"/>
  <c r="G458" i="1"/>
  <c r="D458" i="1"/>
  <c r="C458" i="1"/>
  <c r="G457" i="1"/>
  <c r="D457" i="1"/>
  <c r="C457" i="1"/>
  <c r="H457" i="1" s="1"/>
  <c r="H456" i="1"/>
  <c r="G456" i="1"/>
  <c r="D456" i="1"/>
  <c r="C456" i="1"/>
  <c r="G455" i="1"/>
  <c r="D455" i="1"/>
  <c r="C455" i="1"/>
  <c r="H455" i="1" s="1"/>
  <c r="H454" i="1"/>
  <c r="G454" i="1"/>
  <c r="D454" i="1"/>
  <c r="C454" i="1"/>
  <c r="G453" i="1"/>
  <c r="D453" i="1"/>
  <c r="C453" i="1"/>
  <c r="H453" i="1" s="1"/>
  <c r="H452" i="1"/>
  <c r="G452" i="1"/>
  <c r="D452" i="1"/>
  <c r="C452" i="1"/>
  <c r="G451" i="1"/>
  <c r="D451" i="1"/>
  <c r="C451" i="1"/>
  <c r="H451" i="1" s="1"/>
  <c r="H450" i="1"/>
  <c r="G450" i="1"/>
  <c r="D450" i="1"/>
  <c r="C450" i="1"/>
  <c r="G449" i="1"/>
  <c r="D449" i="1"/>
  <c r="C449" i="1"/>
  <c r="H449" i="1" s="1"/>
  <c r="H448" i="1"/>
  <c r="G448" i="1"/>
  <c r="D448" i="1"/>
  <c r="C448" i="1"/>
  <c r="G447" i="1"/>
  <c r="D447" i="1"/>
  <c r="C447" i="1"/>
  <c r="H447" i="1" s="1"/>
  <c r="H446" i="1"/>
  <c r="G446" i="1"/>
  <c r="D446" i="1"/>
  <c r="C446" i="1"/>
  <c r="G445" i="1"/>
  <c r="D445" i="1"/>
  <c r="C445" i="1"/>
  <c r="H445" i="1" s="1"/>
  <c r="H444" i="1"/>
  <c r="G444" i="1"/>
  <c r="D444" i="1"/>
  <c r="C444" i="1"/>
  <c r="G443" i="1"/>
  <c r="D443" i="1"/>
  <c r="C443" i="1"/>
  <c r="H443" i="1" s="1"/>
  <c r="H442" i="1"/>
  <c r="G442" i="1"/>
  <c r="D442" i="1"/>
  <c r="C442" i="1"/>
  <c r="G441" i="1"/>
  <c r="D441" i="1"/>
  <c r="C441" i="1"/>
  <c r="H441" i="1" s="1"/>
  <c r="H440" i="1"/>
  <c r="G440" i="1"/>
  <c r="D440" i="1"/>
  <c r="C440" i="1"/>
  <c r="G439" i="1"/>
  <c r="D439" i="1"/>
  <c r="C439" i="1"/>
  <c r="H439" i="1" s="1"/>
  <c r="H438" i="1"/>
  <c r="G438" i="1"/>
  <c r="D438" i="1"/>
  <c r="C438" i="1"/>
  <c r="G437" i="1"/>
  <c r="D437" i="1"/>
  <c r="C437" i="1"/>
  <c r="H437" i="1" s="1"/>
  <c r="H436" i="1"/>
  <c r="G436" i="1"/>
  <c r="D436" i="1"/>
  <c r="C436" i="1"/>
  <c r="G435" i="1"/>
  <c r="D435" i="1"/>
  <c r="C435" i="1"/>
  <c r="H435" i="1" s="1"/>
  <c r="H434" i="1"/>
  <c r="G434" i="1"/>
  <c r="D434" i="1"/>
  <c r="C434" i="1"/>
  <c r="G433" i="1"/>
  <c r="D433" i="1"/>
  <c r="C433" i="1"/>
  <c r="H433" i="1" s="1"/>
  <c r="H432" i="1"/>
  <c r="G432" i="1"/>
  <c r="D432" i="1"/>
  <c r="C432" i="1"/>
  <c r="G431" i="1"/>
  <c r="D431" i="1"/>
  <c r="C431" i="1"/>
  <c r="H431" i="1" s="1"/>
  <c r="H430" i="1"/>
  <c r="G430" i="1"/>
  <c r="D430" i="1"/>
  <c r="C430" i="1"/>
  <c r="G429" i="1"/>
  <c r="D429" i="1"/>
  <c r="C429" i="1"/>
  <c r="H429" i="1" s="1"/>
  <c r="H428" i="1"/>
  <c r="G428" i="1"/>
  <c r="D428" i="1"/>
  <c r="C428" i="1"/>
  <c r="G427" i="1"/>
  <c r="D427" i="1"/>
  <c r="C427" i="1"/>
  <c r="H427" i="1" s="1"/>
  <c r="H426" i="1"/>
  <c r="G426" i="1"/>
  <c r="D426" i="1"/>
  <c r="C426" i="1"/>
  <c r="D425" i="1"/>
  <c r="D424" i="1"/>
  <c r="D423" i="1"/>
  <c r="G423" i="1" s="1"/>
  <c r="C423" i="1"/>
  <c r="D422" i="1"/>
  <c r="G422" i="1" s="1"/>
  <c r="C422" i="1"/>
  <c r="D421" i="1"/>
  <c r="G421" i="1" s="1"/>
  <c r="C421" i="1"/>
  <c r="D416" i="1"/>
  <c r="H416" i="1" s="1"/>
  <c r="C416" i="1"/>
  <c r="D415" i="1"/>
  <c r="H415" i="1" s="1"/>
  <c r="C415" i="1"/>
  <c r="H414" i="1"/>
  <c r="G414" i="1"/>
  <c r="D414" i="1"/>
  <c r="C414" i="1"/>
  <c r="D411" i="1"/>
  <c r="C411" i="1"/>
  <c r="G411" i="1" s="1"/>
  <c r="H410" i="1"/>
  <c r="G410" i="1"/>
  <c r="D410" i="1"/>
  <c r="C410" i="1"/>
  <c r="D409" i="1"/>
  <c r="C409" i="1"/>
  <c r="G409" i="1" s="1"/>
  <c r="H408" i="1"/>
  <c r="G408" i="1"/>
  <c r="D408" i="1"/>
  <c r="C408" i="1"/>
  <c r="D407" i="1"/>
  <c r="C407" i="1"/>
  <c r="G407" i="1" s="1"/>
  <c r="H406" i="1"/>
  <c r="G406" i="1"/>
  <c r="D406" i="1"/>
  <c r="C406" i="1"/>
  <c r="D405" i="1"/>
  <c r="C405" i="1"/>
  <c r="G405" i="1" s="1"/>
  <c r="H404" i="1"/>
  <c r="G404" i="1"/>
  <c r="D404" i="1"/>
  <c r="C404" i="1"/>
  <c r="D403" i="1"/>
  <c r="C403" i="1"/>
  <c r="G403" i="1" s="1"/>
  <c r="H402" i="1"/>
  <c r="G402" i="1"/>
  <c r="D402" i="1"/>
  <c r="C402" i="1"/>
  <c r="H401" i="1"/>
  <c r="D401" i="1"/>
  <c r="C401" i="1"/>
  <c r="G401" i="1" s="1"/>
  <c r="H400" i="1"/>
  <c r="G400" i="1"/>
  <c r="D400" i="1"/>
  <c r="C400" i="1"/>
  <c r="H399" i="1"/>
  <c r="D399" i="1"/>
  <c r="C399" i="1"/>
  <c r="G399" i="1" s="1"/>
  <c r="H398" i="1"/>
  <c r="G398" i="1"/>
  <c r="D398" i="1"/>
  <c r="C398" i="1"/>
  <c r="H397" i="1"/>
  <c r="D397" i="1"/>
  <c r="C397" i="1"/>
  <c r="G397" i="1" s="1"/>
  <c r="H396" i="1"/>
  <c r="G396" i="1"/>
  <c r="D396" i="1"/>
  <c r="C396" i="1"/>
  <c r="D395" i="1"/>
  <c r="C395" i="1"/>
  <c r="G395" i="1" s="1"/>
  <c r="H394" i="1"/>
  <c r="G394" i="1"/>
  <c r="D394" i="1"/>
  <c r="C394" i="1"/>
  <c r="D393" i="1"/>
  <c r="C393" i="1"/>
  <c r="G393" i="1" s="1"/>
  <c r="H392" i="1"/>
  <c r="G392" i="1"/>
  <c r="D392" i="1"/>
  <c r="C392" i="1"/>
  <c r="D391" i="1"/>
  <c r="C391" i="1"/>
  <c r="G391" i="1" s="1"/>
  <c r="H390" i="1"/>
  <c r="G390" i="1"/>
  <c r="D390" i="1"/>
  <c r="C390" i="1"/>
  <c r="D389" i="1"/>
  <c r="C389" i="1"/>
  <c r="D388" i="1"/>
  <c r="H388" i="1" s="1"/>
  <c r="C388" i="1"/>
  <c r="D387" i="1"/>
  <c r="C387" i="1"/>
  <c r="G387" i="1" s="1"/>
  <c r="H386" i="1"/>
  <c r="G386" i="1"/>
  <c r="D386" i="1"/>
  <c r="C386" i="1"/>
  <c r="H385" i="1"/>
  <c r="D385" i="1"/>
  <c r="C385" i="1"/>
  <c r="G385" i="1" s="1"/>
  <c r="H384" i="1"/>
  <c r="G384" i="1"/>
  <c r="D384" i="1"/>
  <c r="C384" i="1"/>
  <c r="H383" i="1"/>
  <c r="D383" i="1"/>
  <c r="C383" i="1"/>
  <c r="G383" i="1" s="1"/>
  <c r="H382" i="1"/>
  <c r="G382" i="1"/>
  <c r="D382" i="1"/>
  <c r="C382" i="1"/>
  <c r="D381" i="1"/>
  <c r="H381" i="1" s="1"/>
  <c r="C381" i="1"/>
  <c r="H380" i="1"/>
  <c r="G380" i="1"/>
  <c r="D380" i="1"/>
  <c r="C380" i="1"/>
  <c r="D379" i="1"/>
  <c r="C379" i="1"/>
  <c r="G379" i="1" s="1"/>
  <c r="H378" i="1"/>
  <c r="G378" i="1"/>
  <c r="D378" i="1"/>
  <c r="C378" i="1"/>
  <c r="D377" i="1"/>
  <c r="C377" i="1"/>
  <c r="H376" i="1"/>
  <c r="G376" i="1"/>
  <c r="D376" i="1"/>
  <c r="C376" i="1"/>
  <c r="D375" i="1"/>
  <c r="C375" i="1"/>
  <c r="G375" i="1" s="1"/>
  <c r="C374" i="1"/>
  <c r="D373" i="1"/>
  <c r="C373" i="1"/>
  <c r="G373" i="1" s="1"/>
  <c r="H372" i="1"/>
  <c r="G372" i="1"/>
  <c r="D372" i="1"/>
  <c r="C372" i="1"/>
  <c r="D371" i="1"/>
  <c r="C371" i="1"/>
  <c r="H370" i="1"/>
  <c r="G370" i="1"/>
  <c r="D370" i="1"/>
  <c r="C370" i="1"/>
  <c r="D369" i="1"/>
  <c r="H369" i="1" s="1"/>
  <c r="C369" i="1"/>
  <c r="G369" i="1" s="1"/>
  <c r="C368" i="1"/>
  <c r="H367" i="1"/>
  <c r="D367" i="1"/>
  <c r="C367" i="1"/>
  <c r="G367" i="1" s="1"/>
  <c r="D366" i="1"/>
  <c r="G366" i="1" s="1"/>
  <c r="C366" i="1"/>
  <c r="D365" i="1"/>
  <c r="C365" i="1"/>
  <c r="G365" i="1" s="1"/>
  <c r="H364" i="1"/>
  <c r="D364" i="1"/>
  <c r="G364" i="1" s="1"/>
  <c r="C364" i="1"/>
  <c r="D363" i="1"/>
  <c r="C363" i="1"/>
  <c r="G363" i="1" s="1"/>
  <c r="D362" i="1"/>
  <c r="G362" i="1" s="1"/>
  <c r="C362" i="1"/>
  <c r="H361" i="1"/>
  <c r="D361" i="1"/>
  <c r="C361" i="1"/>
  <c r="G361" i="1" s="1"/>
  <c r="D360" i="1"/>
  <c r="G360" i="1" s="1"/>
  <c r="C360" i="1"/>
  <c r="H359" i="1"/>
  <c r="D359" i="1"/>
  <c r="C359" i="1"/>
  <c r="G359" i="1" s="1"/>
  <c r="D358" i="1"/>
  <c r="G358" i="1" s="1"/>
  <c r="C358" i="1"/>
  <c r="D357" i="1"/>
  <c r="C357" i="1"/>
  <c r="G357" i="1" s="1"/>
  <c r="H356" i="1"/>
  <c r="D356" i="1"/>
  <c r="G356" i="1" s="1"/>
  <c r="C356" i="1"/>
  <c r="D354" i="1"/>
  <c r="G354" i="1" s="1"/>
  <c r="C354" i="1"/>
  <c r="H353" i="1"/>
  <c r="D353" i="1"/>
  <c r="C353" i="1"/>
  <c r="G353" i="1" s="1"/>
  <c r="D352" i="1"/>
  <c r="G352" i="1" s="1"/>
  <c r="C352" i="1"/>
  <c r="H351" i="1"/>
  <c r="D351" i="1"/>
  <c r="C351" i="1"/>
  <c r="G351" i="1" s="1"/>
  <c r="D350" i="1"/>
  <c r="G350" i="1" s="1"/>
  <c r="C350" i="1"/>
  <c r="D349" i="1"/>
  <c r="C349" i="1"/>
  <c r="G349" i="1" s="1"/>
  <c r="H348" i="1"/>
  <c r="D348" i="1"/>
  <c r="G348" i="1" s="1"/>
  <c r="C348" i="1"/>
  <c r="D347" i="1"/>
  <c r="C347" i="1"/>
  <c r="G347" i="1" s="1"/>
  <c r="D346" i="1"/>
  <c r="G346" i="1" s="1"/>
  <c r="C346" i="1"/>
  <c r="H345" i="1"/>
  <c r="D345" i="1"/>
  <c r="C345" i="1"/>
  <c r="G345" i="1" s="1"/>
  <c r="D344" i="1"/>
  <c r="G344" i="1" s="1"/>
  <c r="C344" i="1"/>
  <c r="H343" i="1"/>
  <c r="D343" i="1"/>
  <c r="C343" i="1"/>
  <c r="G343" i="1" s="1"/>
  <c r="D342" i="1"/>
  <c r="G342" i="1" s="1"/>
  <c r="C342" i="1"/>
  <c r="D341" i="1"/>
  <c r="C341" i="1"/>
  <c r="G341" i="1" s="1"/>
  <c r="H340" i="1"/>
  <c r="D340" i="1"/>
  <c r="G340" i="1" s="1"/>
  <c r="C340" i="1"/>
  <c r="D339" i="1"/>
  <c r="C339" i="1"/>
  <c r="G339" i="1" s="1"/>
  <c r="D338" i="1"/>
  <c r="G338" i="1" s="1"/>
  <c r="C338" i="1"/>
  <c r="H337" i="1"/>
  <c r="D337" i="1"/>
  <c r="C337" i="1"/>
  <c r="G337" i="1" s="1"/>
  <c r="D336" i="1"/>
  <c r="G336" i="1" s="1"/>
  <c r="C336" i="1"/>
  <c r="H335" i="1"/>
  <c r="D335" i="1"/>
  <c r="C335" i="1"/>
  <c r="G335" i="1" s="1"/>
  <c r="D334" i="1"/>
  <c r="G334" i="1" s="1"/>
  <c r="C334" i="1"/>
  <c r="D333" i="1"/>
  <c r="C333" i="1"/>
  <c r="G333" i="1" s="1"/>
  <c r="H332" i="1"/>
  <c r="D332" i="1"/>
  <c r="G332" i="1" s="1"/>
  <c r="C332" i="1"/>
  <c r="D331" i="1"/>
  <c r="C331" i="1"/>
  <c r="G331" i="1" s="1"/>
  <c r="D330" i="1"/>
  <c r="G330" i="1" s="1"/>
  <c r="C330" i="1"/>
  <c r="H329" i="1"/>
  <c r="D329" i="1"/>
  <c r="C329" i="1"/>
  <c r="G329" i="1" s="1"/>
  <c r="D328" i="1"/>
  <c r="G328" i="1" s="1"/>
  <c r="C328" i="1"/>
  <c r="H327" i="1"/>
  <c r="D327" i="1"/>
  <c r="C327" i="1"/>
  <c r="G327" i="1" s="1"/>
  <c r="D326" i="1"/>
  <c r="G326" i="1" s="1"/>
  <c r="C326" i="1"/>
  <c r="D325" i="1"/>
  <c r="C325" i="1"/>
  <c r="G325" i="1" s="1"/>
  <c r="H324" i="1"/>
  <c r="D324" i="1"/>
  <c r="G324" i="1" s="1"/>
  <c r="C324" i="1"/>
  <c r="D323" i="1"/>
  <c r="C323" i="1"/>
  <c r="G323" i="1" s="1"/>
  <c r="D322" i="1"/>
  <c r="G322" i="1" s="1"/>
  <c r="C322" i="1"/>
  <c r="H321" i="1"/>
  <c r="D321" i="1"/>
  <c r="C321" i="1"/>
  <c r="G321" i="1" s="1"/>
  <c r="D320" i="1"/>
  <c r="G320" i="1" s="1"/>
  <c r="C320" i="1"/>
  <c r="H319" i="1"/>
  <c r="D319" i="1"/>
  <c r="C319" i="1"/>
  <c r="G319" i="1" s="1"/>
  <c r="D318" i="1"/>
  <c r="G318" i="1" s="1"/>
  <c r="C318" i="1"/>
  <c r="D317" i="1"/>
  <c r="C317" i="1"/>
  <c r="G317" i="1" s="1"/>
  <c r="D316" i="1"/>
  <c r="D315" i="1"/>
  <c r="C315" i="1"/>
  <c r="G315" i="1" s="1"/>
  <c r="D314" i="1"/>
  <c r="H314" i="1" s="1"/>
  <c r="C314" i="1"/>
  <c r="H313" i="1"/>
  <c r="D313" i="1"/>
  <c r="C313" i="1"/>
  <c r="G313" i="1" s="1"/>
  <c r="G312" i="1"/>
  <c r="D312" i="1"/>
  <c r="H312" i="1" s="1"/>
  <c r="C312" i="1"/>
  <c r="H311" i="1"/>
  <c r="D311" i="1"/>
  <c r="C311" i="1"/>
  <c r="G311" i="1" s="1"/>
  <c r="D310" i="1"/>
  <c r="H310" i="1" s="1"/>
  <c r="C310" i="1"/>
  <c r="H309" i="1"/>
  <c r="D309" i="1"/>
  <c r="C309" i="1"/>
  <c r="G309" i="1" s="1"/>
  <c r="G308" i="1"/>
  <c r="D308" i="1"/>
  <c r="H308" i="1" s="1"/>
  <c r="C308" i="1"/>
  <c r="D307" i="1"/>
  <c r="C307" i="1"/>
  <c r="G307" i="1" s="1"/>
  <c r="H306" i="1"/>
  <c r="D306" i="1"/>
  <c r="G306" i="1" s="1"/>
  <c r="C306" i="1"/>
  <c r="D305" i="1"/>
  <c r="C305" i="1"/>
  <c r="G305" i="1" s="1"/>
  <c r="H304" i="1"/>
  <c r="G304" i="1"/>
  <c r="D304" i="1"/>
  <c r="C304" i="1"/>
  <c r="D302" i="1"/>
  <c r="H302" i="1" s="1"/>
  <c r="C302" i="1"/>
  <c r="D301" i="1"/>
  <c r="C301" i="1"/>
  <c r="D300" i="1"/>
  <c r="H300" i="1" s="1"/>
  <c r="C300" i="1"/>
  <c r="D299" i="1"/>
  <c r="H299" i="1" s="1"/>
  <c r="C299" i="1"/>
  <c r="G298" i="1"/>
  <c r="D298" i="1"/>
  <c r="H298" i="1" s="1"/>
  <c r="C298" i="1"/>
  <c r="H294" i="1"/>
  <c r="G294" i="1"/>
  <c r="D294" i="1"/>
  <c r="C294" i="1"/>
  <c r="D293" i="1"/>
  <c r="C293" i="1"/>
  <c r="G293" i="1" s="1"/>
  <c r="D292" i="1"/>
  <c r="H292" i="1" s="1"/>
  <c r="C292" i="1"/>
  <c r="D291" i="1"/>
  <c r="C291" i="1"/>
  <c r="G291" i="1" s="1"/>
  <c r="D290" i="1"/>
  <c r="H290" i="1" s="1"/>
  <c r="C290" i="1"/>
  <c r="H289" i="1"/>
  <c r="D289" i="1"/>
  <c r="C289" i="1"/>
  <c r="G289" i="1" s="1"/>
  <c r="G288" i="1"/>
  <c r="D288" i="1"/>
  <c r="H288" i="1" s="1"/>
  <c r="C288" i="1"/>
  <c r="H287" i="1"/>
  <c r="D287" i="1"/>
  <c r="C287" i="1"/>
  <c r="G287" i="1" s="1"/>
  <c r="D286" i="1"/>
  <c r="H286" i="1" s="1"/>
  <c r="C286" i="1"/>
  <c r="H285" i="1"/>
  <c r="D285" i="1"/>
  <c r="C285" i="1"/>
  <c r="G285" i="1" s="1"/>
  <c r="G284" i="1"/>
  <c r="D284" i="1"/>
  <c r="H284" i="1" s="1"/>
  <c r="C284" i="1"/>
  <c r="D283" i="1"/>
  <c r="C283" i="1"/>
  <c r="G283" i="1" s="1"/>
  <c r="H282" i="1"/>
  <c r="D282" i="1"/>
  <c r="G282" i="1" s="1"/>
  <c r="C282" i="1"/>
  <c r="D281" i="1"/>
  <c r="C281" i="1"/>
  <c r="G281" i="1" s="1"/>
  <c r="H280" i="1"/>
  <c r="G280" i="1"/>
  <c r="D280" i="1"/>
  <c r="C280" i="1"/>
  <c r="D279" i="1"/>
  <c r="C279" i="1"/>
  <c r="H279" i="1" s="1"/>
  <c r="H278" i="1"/>
  <c r="G278" i="1"/>
  <c r="D278" i="1"/>
  <c r="C278" i="1"/>
  <c r="D277" i="1"/>
  <c r="C277" i="1"/>
  <c r="H277" i="1" s="1"/>
  <c r="H276" i="1"/>
  <c r="G276" i="1"/>
  <c r="D276" i="1"/>
  <c r="C276" i="1"/>
  <c r="D275" i="1"/>
  <c r="C275" i="1"/>
  <c r="H275" i="1" s="1"/>
  <c r="H274" i="1"/>
  <c r="G274" i="1"/>
  <c r="D274" i="1"/>
  <c r="C274" i="1"/>
  <c r="D273" i="1"/>
  <c r="C273" i="1"/>
  <c r="H273" i="1" s="1"/>
  <c r="D272" i="1"/>
  <c r="H272" i="1" s="1"/>
  <c r="C272" i="1"/>
  <c r="D271" i="1"/>
  <c r="C271" i="1"/>
  <c r="H271" i="1" s="1"/>
  <c r="C270" i="1"/>
  <c r="C269" i="1"/>
  <c r="H268" i="1"/>
  <c r="G268" i="1"/>
  <c r="D268" i="1"/>
  <c r="C268" i="1"/>
  <c r="D267" i="1"/>
  <c r="C267" i="1"/>
  <c r="H267" i="1" s="1"/>
  <c r="H266" i="1"/>
  <c r="G266" i="1"/>
  <c r="D266" i="1"/>
  <c r="C266" i="1"/>
  <c r="D265" i="1"/>
  <c r="C265" i="1"/>
  <c r="H264" i="1"/>
  <c r="G264" i="1"/>
  <c r="D264" i="1"/>
  <c r="C264" i="1"/>
  <c r="D263" i="1"/>
  <c r="C263" i="1"/>
  <c r="H263" i="1" s="1"/>
  <c r="H262" i="1"/>
  <c r="G262" i="1"/>
  <c r="D262" i="1"/>
  <c r="C262" i="1"/>
  <c r="D261" i="1"/>
  <c r="C261" i="1"/>
  <c r="H261" i="1" s="1"/>
  <c r="H260" i="1"/>
  <c r="G260" i="1"/>
  <c r="D260" i="1"/>
  <c r="C260" i="1"/>
  <c r="D259" i="1"/>
  <c r="C259" i="1"/>
  <c r="H259" i="1" s="1"/>
  <c r="D258" i="1"/>
  <c r="H258" i="1" s="1"/>
  <c r="C258" i="1"/>
  <c r="D257" i="1"/>
  <c r="C257" i="1"/>
  <c r="H257" i="1" s="1"/>
  <c r="H256" i="1"/>
  <c r="G256" i="1"/>
  <c r="D256" i="1"/>
  <c r="C256" i="1"/>
  <c r="D255" i="1"/>
  <c r="C255" i="1"/>
  <c r="H255" i="1" s="1"/>
  <c r="D254" i="1"/>
  <c r="H254" i="1" s="1"/>
  <c r="C254" i="1"/>
  <c r="D253" i="1"/>
  <c r="C253" i="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D238" i="1"/>
  <c r="H238" i="1" s="1"/>
  <c r="C238" i="1"/>
  <c r="D237" i="1"/>
  <c r="C237" i="1"/>
  <c r="H237" i="1" s="1"/>
  <c r="D236" i="1"/>
  <c r="H236" i="1" s="1"/>
  <c r="C236" i="1"/>
  <c r="D235" i="1"/>
  <c r="C235" i="1"/>
  <c r="H235" i="1" s="1"/>
  <c r="D234" i="1"/>
  <c r="H234" i="1" s="1"/>
  <c r="C234" i="1"/>
  <c r="D233" i="1"/>
  <c r="C233" i="1"/>
  <c r="H232" i="1"/>
  <c r="G232" i="1"/>
  <c r="D232" i="1"/>
  <c r="C232" i="1"/>
  <c r="D231" i="1"/>
  <c r="C231" i="1"/>
  <c r="H231" i="1" s="1"/>
  <c r="D230" i="1"/>
  <c r="H230" i="1" s="1"/>
  <c r="C230" i="1"/>
  <c r="D229" i="1"/>
  <c r="C229" i="1"/>
  <c r="G228" i="1"/>
  <c r="D228" i="1"/>
  <c r="H228" i="1" s="1"/>
  <c r="C228" i="1"/>
  <c r="D227" i="1"/>
  <c r="C227" i="1"/>
  <c r="D225" i="1"/>
  <c r="C225" i="1"/>
  <c r="G224" i="1"/>
  <c r="D224" i="1"/>
  <c r="H224" i="1" s="1"/>
  <c r="C224" i="1"/>
  <c r="D223" i="1"/>
  <c r="C223" i="1"/>
  <c r="D222" i="1"/>
  <c r="H222" i="1" s="1"/>
  <c r="C222" i="1"/>
  <c r="D221" i="1"/>
  <c r="C221" i="1"/>
  <c r="D220" i="1"/>
  <c r="H220" i="1" s="1"/>
  <c r="C220" i="1"/>
  <c r="D219" i="1"/>
  <c r="C219" i="1"/>
  <c r="D218" i="1"/>
  <c r="H218" i="1" s="1"/>
  <c r="C218" i="1"/>
  <c r="D216" i="1"/>
  <c r="H216" i="1" s="1"/>
  <c r="C216" i="1"/>
  <c r="D215" i="1"/>
  <c r="C215" i="1"/>
  <c r="H215" i="1" s="1"/>
  <c r="D214" i="1"/>
  <c r="H214" i="1" s="1"/>
  <c r="C214" i="1"/>
  <c r="D213" i="1"/>
  <c r="C213" i="1"/>
  <c r="C212" i="1"/>
  <c r="D211" i="1"/>
  <c r="C211" i="1"/>
  <c r="H211" i="1" s="1"/>
  <c r="G210" i="1"/>
  <c r="D210" i="1"/>
  <c r="H210" i="1" s="1"/>
  <c r="C210" i="1"/>
  <c r="D209" i="1"/>
  <c r="C209" i="1"/>
  <c r="G208" i="1"/>
  <c r="D208" i="1"/>
  <c r="H208" i="1" s="1"/>
  <c r="C208" i="1"/>
  <c r="D207" i="1"/>
  <c r="C207" i="1"/>
  <c r="H207" i="1" s="1"/>
  <c r="D206" i="1"/>
  <c r="H206" i="1" s="1"/>
  <c r="C206" i="1"/>
  <c r="D205" i="1"/>
  <c r="C205" i="1"/>
  <c r="H205" i="1" s="1"/>
  <c r="G204" i="1"/>
  <c r="D204" i="1"/>
  <c r="H204" i="1" s="1"/>
  <c r="C204" i="1"/>
  <c r="D203" i="1"/>
  <c r="C203" i="1"/>
  <c r="G202" i="1"/>
  <c r="D202" i="1"/>
  <c r="H202" i="1" s="1"/>
  <c r="C202" i="1"/>
  <c r="D201" i="1"/>
  <c r="C201" i="1"/>
  <c r="H201" i="1" s="1"/>
  <c r="D200" i="1"/>
  <c r="H200" i="1" s="1"/>
  <c r="C200" i="1"/>
  <c r="D199" i="1"/>
  <c r="C199" i="1"/>
  <c r="H199" i="1" s="1"/>
  <c r="C198" i="1"/>
  <c r="D197" i="1"/>
  <c r="C197" i="1"/>
  <c r="G196" i="1"/>
  <c r="D196" i="1"/>
  <c r="H196" i="1" s="1"/>
  <c r="C196" i="1"/>
  <c r="D195" i="1"/>
  <c r="C195" i="1"/>
  <c r="H195" i="1" s="1"/>
  <c r="G194" i="1"/>
  <c r="D194" i="1"/>
  <c r="H194" i="1" s="1"/>
  <c r="C194" i="1"/>
  <c r="D193" i="1"/>
  <c r="C193" i="1"/>
  <c r="G192" i="1"/>
  <c r="D192" i="1"/>
  <c r="H192" i="1" s="1"/>
  <c r="C192" i="1"/>
  <c r="D191" i="1"/>
  <c r="C191" i="1"/>
  <c r="H191" i="1" s="1"/>
  <c r="C190" i="1"/>
  <c r="D189" i="1"/>
  <c r="C189" i="1"/>
  <c r="H189" i="1" s="1"/>
  <c r="G188" i="1"/>
  <c r="D188" i="1"/>
  <c r="H188" i="1" s="1"/>
  <c r="C188" i="1"/>
  <c r="D187" i="1"/>
  <c r="C187" i="1"/>
  <c r="H187" i="1" s="1"/>
  <c r="G186" i="1"/>
  <c r="D186" i="1"/>
  <c r="H186" i="1" s="1"/>
  <c r="C186" i="1"/>
  <c r="D185" i="1"/>
  <c r="C185" i="1"/>
  <c r="H185" i="1" s="1"/>
  <c r="G184" i="1"/>
  <c r="D184" i="1"/>
  <c r="H184" i="1" s="1"/>
  <c r="C184" i="1"/>
  <c r="D183" i="1"/>
  <c r="C183" i="1"/>
  <c r="D182" i="1"/>
  <c r="H182" i="1" s="1"/>
  <c r="C182" i="1"/>
  <c r="D181" i="1"/>
  <c r="C181" i="1"/>
  <c r="H181" i="1" s="1"/>
  <c r="H180" i="1"/>
  <c r="G180" i="1"/>
  <c r="D180" i="1"/>
  <c r="C180" i="1"/>
  <c r="D179" i="1"/>
  <c r="C179" i="1"/>
  <c r="G178" i="1"/>
  <c r="D178" i="1"/>
  <c r="H178" i="1" s="1"/>
  <c r="C178" i="1"/>
  <c r="D177" i="1"/>
  <c r="C177" i="1"/>
  <c r="H177" i="1" s="1"/>
  <c r="D176" i="1"/>
  <c r="H176" i="1" s="1"/>
  <c r="C176" i="1"/>
  <c r="D175" i="1"/>
  <c r="C175" i="1"/>
  <c r="D174" i="1"/>
  <c r="H174" i="1" s="1"/>
  <c r="C174" i="1"/>
  <c r="D173" i="1"/>
  <c r="C173" i="1"/>
  <c r="H172" i="1"/>
  <c r="G172" i="1"/>
  <c r="D172" i="1"/>
  <c r="C172" i="1"/>
  <c r="D171" i="1"/>
  <c r="C171" i="1"/>
  <c r="H170" i="1"/>
  <c r="D170" i="1"/>
  <c r="G170" i="1" s="1"/>
  <c r="C170" i="1"/>
  <c r="D169" i="1"/>
  <c r="C169" i="1"/>
  <c r="H168" i="1"/>
  <c r="G168" i="1"/>
  <c r="D168" i="1"/>
  <c r="C168" i="1"/>
  <c r="D167" i="1"/>
  <c r="C167" i="1"/>
  <c r="D166" i="1"/>
  <c r="H166" i="1" s="1"/>
  <c r="C166" i="1"/>
  <c r="D165" i="1"/>
  <c r="C165" i="1"/>
  <c r="D164" i="1"/>
  <c r="H164" i="1" s="1"/>
  <c r="C164" i="1"/>
  <c r="D163" i="1"/>
  <c r="C163" i="1"/>
  <c r="H163" i="1" s="1"/>
  <c r="D162" i="1"/>
  <c r="H162" i="1" s="1"/>
  <c r="C162" i="1"/>
  <c r="D161" i="1"/>
  <c r="C161" i="1"/>
  <c r="C160" i="1"/>
  <c r="D159" i="1"/>
  <c r="C159" i="1"/>
  <c r="H159" i="1" s="1"/>
  <c r="D158" i="1"/>
  <c r="H158" i="1" s="1"/>
  <c r="C158" i="1"/>
  <c r="D157" i="1"/>
  <c r="C157" i="1"/>
  <c r="H157" i="1" s="1"/>
  <c r="D156" i="1"/>
  <c r="H156" i="1" s="1"/>
  <c r="C156" i="1"/>
  <c r="D155" i="1"/>
  <c r="C155" i="1"/>
  <c r="H154" i="1"/>
  <c r="G154" i="1"/>
  <c r="D154" i="1"/>
  <c r="C154" i="1"/>
  <c r="D153" i="1"/>
  <c r="C153" i="1"/>
  <c r="H153" i="1" s="1"/>
  <c r="H152" i="1"/>
  <c r="G152" i="1"/>
  <c r="D152" i="1"/>
  <c r="C152" i="1"/>
  <c r="D151" i="1"/>
  <c r="C151" i="1"/>
  <c r="D150" i="1"/>
  <c r="H150" i="1" s="1"/>
  <c r="C150" i="1"/>
  <c r="C149" i="1"/>
  <c r="D147" i="1"/>
  <c r="C147" i="1"/>
  <c r="H147" i="1" s="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D136" i="1"/>
  <c r="D135" i="1"/>
  <c r="C135" i="1"/>
  <c r="H135" i="1" s="1"/>
  <c r="H134" i="1"/>
  <c r="G134" i="1"/>
  <c r="D134" i="1"/>
  <c r="C134" i="1"/>
  <c r="D133" i="1"/>
  <c r="C133" i="1"/>
  <c r="H133" i="1" s="1"/>
  <c r="G132" i="1"/>
  <c r="D132" i="1"/>
  <c r="H132" i="1" s="1"/>
  <c r="C132" i="1"/>
  <c r="D131" i="1"/>
  <c r="C131" i="1"/>
  <c r="D130" i="1"/>
  <c r="H130" i="1" s="1"/>
  <c r="C130" i="1"/>
  <c r="D129" i="1"/>
  <c r="C129" i="1"/>
  <c r="H129" i="1" s="1"/>
  <c r="H128" i="1"/>
  <c r="G128" i="1"/>
  <c r="D128" i="1"/>
  <c r="C128" i="1"/>
  <c r="D127" i="1"/>
  <c r="C127" i="1"/>
  <c r="H127" i="1" s="1"/>
  <c r="D126" i="1"/>
  <c r="H126" i="1" s="1"/>
  <c r="C126" i="1"/>
  <c r="D125" i="1"/>
  <c r="C125" i="1"/>
  <c r="H124" i="1"/>
  <c r="D124" i="1"/>
  <c r="G124" i="1" s="1"/>
  <c r="C124" i="1"/>
  <c r="D123" i="1"/>
  <c r="C123" i="1"/>
  <c r="H123" i="1" s="1"/>
  <c r="D122" i="1"/>
  <c r="H122" i="1" s="1"/>
  <c r="C122" i="1"/>
  <c r="C121" i="1"/>
  <c r="H120" i="1"/>
  <c r="G120" i="1"/>
  <c r="D120" i="1"/>
  <c r="C120" i="1"/>
  <c r="D119" i="1"/>
  <c r="G119" i="1" s="1"/>
  <c r="C119" i="1"/>
  <c r="H119" i="1" s="1"/>
  <c r="H118" i="1"/>
  <c r="G118" i="1"/>
  <c r="D118" i="1"/>
  <c r="C118" i="1"/>
  <c r="D117" i="1"/>
  <c r="G117" i="1" s="1"/>
  <c r="C117" i="1"/>
  <c r="H117" i="1" s="1"/>
  <c r="H116" i="1"/>
  <c r="G116" i="1"/>
  <c r="D116" i="1"/>
  <c r="C116" i="1"/>
  <c r="D115" i="1"/>
  <c r="G115" i="1" s="1"/>
  <c r="C115" i="1"/>
  <c r="H115" i="1" s="1"/>
  <c r="H114" i="1"/>
  <c r="G114" i="1"/>
  <c r="D114" i="1"/>
  <c r="C114" i="1"/>
  <c r="D113" i="1"/>
  <c r="G113" i="1" s="1"/>
  <c r="C113" i="1"/>
  <c r="H112" i="1"/>
  <c r="G112" i="1"/>
  <c r="D112" i="1"/>
  <c r="C112" i="1"/>
  <c r="D111" i="1"/>
  <c r="H111" i="1" s="1"/>
  <c r="C111" i="1"/>
  <c r="H110" i="1"/>
  <c r="G110" i="1"/>
  <c r="D110" i="1"/>
  <c r="C110" i="1"/>
  <c r="D109" i="1"/>
  <c r="H109" i="1" s="1"/>
  <c r="C109" i="1"/>
  <c r="C108" i="1"/>
  <c r="D107" i="1"/>
  <c r="H107" i="1" s="1"/>
  <c r="C107" i="1"/>
  <c r="H106" i="1"/>
  <c r="G106" i="1"/>
  <c r="D106" i="1"/>
  <c r="C106" i="1"/>
  <c r="D105" i="1"/>
  <c r="H105" i="1" s="1"/>
  <c r="C105" i="1"/>
  <c r="H104" i="1"/>
  <c r="G104" i="1"/>
  <c r="D104" i="1"/>
  <c r="C104" i="1"/>
  <c r="D103" i="1"/>
  <c r="H103" i="1" s="1"/>
  <c r="C103" i="1"/>
  <c r="C102"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D91" i="1"/>
  <c r="H91" i="1" s="1"/>
  <c r="C91" i="1"/>
  <c r="H90" i="1"/>
  <c r="G90" i="1"/>
  <c r="D90" i="1"/>
  <c r="C90" i="1"/>
  <c r="D89" i="1"/>
  <c r="H89" i="1" s="1"/>
  <c r="C89" i="1"/>
  <c r="H88" i="1"/>
  <c r="G88" i="1"/>
  <c r="D88" i="1"/>
  <c r="C88" i="1"/>
  <c r="D87" i="1"/>
  <c r="H87" i="1" s="1"/>
  <c r="C87" i="1"/>
  <c r="H86" i="1"/>
  <c r="G86" i="1"/>
  <c r="D86" i="1"/>
  <c r="C86" i="1"/>
  <c r="D85" i="1"/>
  <c r="H85" i="1" s="1"/>
  <c r="C85" i="1"/>
  <c r="H84" i="1"/>
  <c r="G84" i="1"/>
  <c r="D84" i="1"/>
  <c r="C84" i="1"/>
  <c r="D83" i="1"/>
  <c r="H83" i="1" s="1"/>
  <c r="C83" i="1"/>
  <c r="H82" i="1"/>
  <c r="G82" i="1"/>
  <c r="D82" i="1"/>
  <c r="C82" i="1"/>
  <c r="D81" i="1"/>
  <c r="H81" i="1" s="1"/>
  <c r="C81" i="1"/>
  <c r="H80" i="1"/>
  <c r="G80" i="1"/>
  <c r="D80" i="1"/>
  <c r="C80" i="1"/>
  <c r="D79" i="1"/>
  <c r="G79" i="1" s="1"/>
  <c r="C79" i="1"/>
  <c r="C78" i="1"/>
  <c r="H77" i="1"/>
  <c r="G77" i="1"/>
  <c r="D77" i="1"/>
  <c r="C77" i="1"/>
  <c r="H76" i="1"/>
  <c r="G76" i="1"/>
  <c r="D76" i="1"/>
  <c r="C76" i="1"/>
  <c r="D75" i="1"/>
  <c r="H75" i="1" s="1"/>
  <c r="C75" i="1"/>
  <c r="D74" i="1"/>
  <c r="H74" i="1" s="1"/>
  <c r="C74" i="1"/>
  <c r="D73" i="1"/>
  <c r="H73" i="1" s="1"/>
  <c r="C73" i="1"/>
  <c r="H72" i="1"/>
  <c r="G72" i="1"/>
  <c r="D72" i="1"/>
  <c r="C72" i="1"/>
  <c r="D71" i="1"/>
  <c r="H71" i="1" s="1"/>
  <c r="C71" i="1"/>
  <c r="C70" i="1"/>
  <c r="H69" i="1"/>
  <c r="G69" i="1"/>
  <c r="D69" i="1"/>
  <c r="C69" i="1"/>
  <c r="H68" i="1"/>
  <c r="G68" i="1"/>
  <c r="D68" i="1"/>
  <c r="C68" i="1"/>
  <c r="H67" i="1"/>
  <c r="G67" i="1"/>
  <c r="D67" i="1"/>
  <c r="C67" i="1"/>
  <c r="D66" i="1"/>
  <c r="H66" i="1" s="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108" i="1" l="1"/>
  <c r="H108" i="1" s="1"/>
  <c r="G71" i="1"/>
  <c r="E312" i="9"/>
  <c r="E329" i="9"/>
  <c r="B329" i="9" s="1"/>
  <c r="E326" i="9"/>
  <c r="B326" i="9" s="1"/>
  <c r="G75" i="1"/>
  <c r="G74" i="1"/>
  <c r="F236" i="9"/>
  <c r="B236" i="9" s="1"/>
  <c r="E36" i="9"/>
  <c r="B36" i="9" s="1"/>
  <c r="E311" i="9"/>
  <c r="B311" i="9" s="1"/>
  <c r="G299" i="1"/>
  <c r="D1514" i="1"/>
  <c r="F114" i="6"/>
  <c r="E51" i="9"/>
  <c r="B51" i="9" s="1"/>
  <c r="B296" i="9"/>
  <c r="G650" i="1"/>
  <c r="G648" i="1"/>
  <c r="F656" i="4"/>
  <c r="G416" i="1"/>
  <c r="H422" i="1"/>
  <c r="G388" i="1"/>
  <c r="G389" i="1"/>
  <c r="G381" i="1"/>
  <c r="G377" i="1"/>
  <c r="H374" i="1"/>
  <c r="G374" i="1"/>
  <c r="F379" i="4"/>
  <c r="E373" i="4"/>
  <c r="D368" i="1" s="1"/>
  <c r="G368" i="1" s="1"/>
  <c r="F374" i="4"/>
  <c r="G371" i="1"/>
  <c r="G301" i="1"/>
  <c r="H423" i="1"/>
  <c r="F428" i="4"/>
  <c r="F426" i="4"/>
  <c r="G238" i="1"/>
  <c r="E72" i="9"/>
  <c r="B72" i="9" s="1"/>
  <c r="G236" i="1"/>
  <c r="E71" i="9"/>
  <c r="B71" i="9" s="1"/>
  <c r="G234" i="1"/>
  <c r="H233" i="1"/>
  <c r="E69" i="9"/>
  <c r="B69" i="9" s="1"/>
  <c r="G230" i="1"/>
  <c r="H229" i="1"/>
  <c r="H227" i="1"/>
  <c r="H225" i="1"/>
  <c r="G222" i="1"/>
  <c r="H223" i="1"/>
  <c r="H221" i="1"/>
  <c r="E221" i="4"/>
  <c r="D217" i="1" s="1"/>
  <c r="G218" i="1"/>
  <c r="G220" i="1"/>
  <c r="H219" i="1"/>
  <c r="F246" i="9"/>
  <c r="B246" i="9" s="1"/>
  <c r="G216" i="1"/>
  <c r="D212" i="1"/>
  <c r="H212" i="1" s="1"/>
  <c r="G214" i="1"/>
  <c r="G206" i="1"/>
  <c r="F245" i="9"/>
  <c r="B245" i="9" s="1"/>
  <c r="H209" i="1"/>
  <c r="G200" i="1"/>
  <c r="E61" i="9"/>
  <c r="B61" i="9" s="1"/>
  <c r="H203" i="1"/>
  <c r="H269" i="1"/>
  <c r="G272" i="1"/>
  <c r="D270" i="1"/>
  <c r="F273" i="4"/>
  <c r="F274" i="4"/>
  <c r="G258" i="1"/>
  <c r="E82" i="9"/>
  <c r="B82" i="9" s="1"/>
  <c r="H265" i="1"/>
  <c r="H253" i="1"/>
  <c r="G254" i="1"/>
  <c r="E230" i="4"/>
  <c r="D226" i="1" s="1"/>
  <c r="G212" i="1"/>
  <c r="E202" i="4"/>
  <c r="D198" i="1" s="1"/>
  <c r="H213" i="1"/>
  <c r="H197" i="1"/>
  <c r="B244" i="9"/>
  <c r="B243" i="9"/>
  <c r="H193" i="1"/>
  <c r="F242" i="9"/>
  <c r="B242" i="9" s="1"/>
  <c r="E55" i="9"/>
  <c r="B55" i="9" s="1"/>
  <c r="G190" i="1"/>
  <c r="E54" i="9"/>
  <c r="B54" i="9" s="1"/>
  <c r="F194" i="4"/>
  <c r="H183" i="1"/>
  <c r="E53" i="9"/>
  <c r="B53" i="9" s="1"/>
  <c r="G182" i="1"/>
  <c r="B239" i="9"/>
  <c r="F238" i="9"/>
  <c r="B238" i="9" s="1"/>
  <c r="H179" i="1"/>
  <c r="G176" i="1"/>
  <c r="G174" i="1"/>
  <c r="H175" i="1"/>
  <c r="H173" i="1"/>
  <c r="H171" i="1"/>
  <c r="H169" i="1"/>
  <c r="F170" i="4"/>
  <c r="G166" i="1"/>
  <c r="H167" i="1"/>
  <c r="H165" i="1"/>
  <c r="G164" i="1"/>
  <c r="H161" i="1"/>
  <c r="E164" i="4"/>
  <c r="D160" i="1" s="1"/>
  <c r="G162" i="1"/>
  <c r="G158" i="1"/>
  <c r="G156" i="1"/>
  <c r="F160" i="4"/>
  <c r="E153" i="4"/>
  <c r="D149" i="1" s="1"/>
  <c r="F237" i="9"/>
  <c r="B237" i="9" s="1"/>
  <c r="E48" i="9"/>
  <c r="B48" i="9" s="1"/>
  <c r="H155" i="1"/>
  <c r="G150" i="1"/>
  <c r="H151" i="1"/>
  <c r="F154" i="4"/>
  <c r="G130" i="1"/>
  <c r="F135" i="4"/>
  <c r="H131" i="1"/>
  <c r="H125" i="1"/>
  <c r="G126" i="1"/>
  <c r="G122" i="1"/>
  <c r="H102" i="1"/>
  <c r="G102" i="1"/>
  <c r="F106" i="4"/>
  <c r="H113" i="1"/>
  <c r="F112" i="4"/>
  <c r="G108" i="1"/>
  <c r="G78" i="1"/>
  <c r="H78" i="1"/>
  <c r="F82" i="4"/>
  <c r="H79" i="1"/>
  <c r="G73" i="1"/>
  <c r="F77" i="4"/>
  <c r="H70" i="1"/>
  <c r="G70" i="1"/>
  <c r="F74" i="4"/>
  <c r="E38" i="9"/>
  <c r="B38" i="9" s="1"/>
  <c r="G66" i="1"/>
  <c r="H64" i="1"/>
  <c r="G64" i="1"/>
  <c r="E49" i="4"/>
  <c r="D45" i="1" s="1"/>
  <c r="E34" i="9"/>
  <c r="B34" i="9" s="1"/>
  <c r="F68" i="4"/>
  <c r="G1389" i="1"/>
  <c r="G1387" i="1"/>
  <c r="E31" i="9"/>
  <c r="B31" i="9" s="1"/>
  <c r="E324" i="9"/>
  <c r="B324" i="9" s="1"/>
  <c r="E322" i="9"/>
  <c r="B322" i="9" s="1"/>
  <c r="E327" i="9"/>
  <c r="B327" i="9" s="1"/>
  <c r="E37" i="9"/>
  <c r="B37" i="9" s="1"/>
  <c r="E320" i="9"/>
  <c r="F274" i="5"/>
  <c r="G1257" i="1"/>
  <c r="E255" i="5"/>
  <c r="D1259" i="1" s="1"/>
  <c r="H1259" i="1" s="1"/>
  <c r="E335" i="9"/>
  <c r="B335" i="9" s="1"/>
  <c r="F255" i="5"/>
  <c r="F256" i="5"/>
  <c r="G1259" i="1"/>
  <c r="E251" i="5"/>
  <c r="F252" i="5"/>
  <c r="E340" i="9"/>
  <c r="B340" i="9" s="1"/>
  <c r="G1251" i="1"/>
  <c r="E307" i="9"/>
  <c r="B307" i="9" s="1"/>
  <c r="G1090" i="1"/>
  <c r="F70" i="5"/>
  <c r="G1076" i="1"/>
  <c r="F71" i="5"/>
  <c r="B341" i="9"/>
  <c r="G1060" i="1"/>
  <c r="H1024" i="1"/>
  <c r="G1024" i="1"/>
  <c r="E12" i="5"/>
  <c r="D1017" i="1" s="1"/>
  <c r="F19" i="5"/>
  <c r="G1018" i="1"/>
  <c r="F13" i="5"/>
  <c r="I1542" i="1"/>
  <c r="G1681" i="1"/>
  <c r="G1612" i="1"/>
  <c r="H1613" i="1"/>
  <c r="H1606" i="1"/>
  <c r="G1604" i="1"/>
  <c r="H1605" i="1"/>
  <c r="G1588" i="1"/>
  <c r="G1587" i="1"/>
  <c r="G1585" i="1"/>
  <c r="F8" i="5"/>
  <c r="G292" i="1"/>
  <c r="G302" i="1"/>
  <c r="H421" i="1"/>
  <c r="H283" i="1"/>
  <c r="G290" i="1"/>
  <c r="G300" i="1"/>
  <c r="H307" i="1"/>
  <c r="G314" i="1"/>
  <c r="H322" i="1"/>
  <c r="H330" i="1"/>
  <c r="H338" i="1"/>
  <c r="H346" i="1"/>
  <c r="H354" i="1"/>
  <c r="H362" i="1"/>
  <c r="H379" i="1"/>
  <c r="H395" i="1"/>
  <c r="H411" i="1"/>
  <c r="H547" i="1"/>
  <c r="G547" i="1"/>
  <c r="H555" i="1"/>
  <c r="G555" i="1"/>
  <c r="H563" i="1"/>
  <c r="G563" i="1"/>
  <c r="H571" i="1"/>
  <c r="G571" i="1"/>
  <c r="H579" i="1"/>
  <c r="G579" i="1"/>
  <c r="H587" i="1"/>
  <c r="G587"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H281" i="1"/>
  <c r="H305" i="1"/>
  <c r="H317" i="1"/>
  <c r="H325" i="1"/>
  <c r="H333" i="1"/>
  <c r="H341" i="1"/>
  <c r="H349" i="1"/>
  <c r="H357" i="1"/>
  <c r="H365" i="1"/>
  <c r="H377" i="1"/>
  <c r="H393" i="1"/>
  <c r="H409" i="1"/>
  <c r="F321" i="4"/>
  <c r="C316" i="1"/>
  <c r="G81" i="1"/>
  <c r="G83" i="1"/>
  <c r="G85" i="1"/>
  <c r="G87" i="1"/>
  <c r="G89" i="1"/>
  <c r="G91" i="1"/>
  <c r="G93" i="1"/>
  <c r="G95" i="1"/>
  <c r="G97" i="1"/>
  <c r="G99" i="1"/>
  <c r="G101" i="1"/>
  <c r="G103" i="1"/>
  <c r="G105" i="1"/>
  <c r="G107" i="1"/>
  <c r="G109" i="1"/>
  <c r="G11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286" i="1"/>
  <c r="G310" i="1"/>
  <c r="H320" i="1"/>
  <c r="H328" i="1"/>
  <c r="H336" i="1"/>
  <c r="H344" i="1"/>
  <c r="H352" i="1"/>
  <c r="H360" i="1"/>
  <c r="H368" i="1"/>
  <c r="H375" i="1"/>
  <c r="H391" i="1"/>
  <c r="H407" i="1"/>
  <c r="G415" i="1"/>
  <c r="H293" i="1"/>
  <c r="H323" i="1"/>
  <c r="H331" i="1"/>
  <c r="H339" i="1"/>
  <c r="H347" i="1"/>
  <c r="H363" i="1"/>
  <c r="H373" i="1"/>
  <c r="H389" i="1"/>
  <c r="H405" i="1"/>
  <c r="H291" i="1"/>
  <c r="H301" i="1"/>
  <c r="H315" i="1"/>
  <c r="H318" i="1"/>
  <c r="H326" i="1"/>
  <c r="H334" i="1"/>
  <c r="H342" i="1"/>
  <c r="H350" i="1"/>
  <c r="H358" i="1"/>
  <c r="H366" i="1"/>
  <c r="H371" i="1"/>
  <c r="H387" i="1"/>
  <c r="H403" i="1"/>
  <c r="H531" i="1"/>
  <c r="G531" i="1"/>
  <c r="H593" i="1"/>
  <c r="G593" i="1"/>
  <c r="H601" i="1"/>
  <c r="G601" i="1"/>
  <c r="H609" i="1"/>
  <c r="G609" i="1"/>
  <c r="H617" i="1"/>
  <c r="G617" i="1"/>
  <c r="H625" i="1"/>
  <c r="G625"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1095" i="1"/>
  <c r="G1095" i="1"/>
  <c r="H1103" i="1"/>
  <c r="G1103" i="1"/>
  <c r="H1111" i="1"/>
  <c r="G1111" i="1"/>
  <c r="H1119" i="1"/>
  <c r="G1119" i="1"/>
  <c r="H1127" i="1"/>
  <c r="G1127" i="1"/>
  <c r="H1135" i="1"/>
  <c r="G1135" i="1"/>
  <c r="H1143" i="1"/>
  <c r="G1143" i="1"/>
  <c r="H1163" i="1"/>
  <c r="G1163" i="1"/>
  <c r="H553" i="1"/>
  <c r="G553" i="1"/>
  <c r="H561" i="1"/>
  <c r="G561" i="1"/>
  <c r="H569" i="1"/>
  <c r="G569" i="1"/>
  <c r="H577" i="1"/>
  <c r="G577" i="1"/>
  <c r="H585" i="1"/>
  <c r="G585" i="1"/>
  <c r="H903" i="1"/>
  <c r="G903" i="1"/>
  <c r="H1019" i="1"/>
  <c r="G1019" i="1"/>
  <c r="H1027" i="1"/>
  <c r="G1027" i="1"/>
  <c r="H1035" i="1"/>
  <c r="G1035" i="1"/>
  <c r="H1043" i="1"/>
  <c r="G1043" i="1"/>
  <c r="H1051" i="1"/>
  <c r="G1051" i="1"/>
  <c r="H1059" i="1"/>
  <c r="G1059" i="1"/>
  <c r="H1067" i="1"/>
  <c r="G1067" i="1"/>
  <c r="H1079" i="1"/>
  <c r="G1079" i="1"/>
  <c r="H1087" i="1"/>
  <c r="G1087" i="1"/>
  <c r="G545" i="1"/>
  <c r="H599" i="1"/>
  <c r="G599" i="1"/>
  <c r="H607" i="1"/>
  <c r="G607" i="1"/>
  <c r="H615" i="1"/>
  <c r="G615" i="1"/>
  <c r="H631" i="1"/>
  <c r="G631" i="1"/>
  <c r="H635" i="1"/>
  <c r="G635"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G543" i="1"/>
  <c r="H551" i="1"/>
  <c r="G551" i="1"/>
  <c r="H559" i="1"/>
  <c r="G559" i="1"/>
  <c r="H567" i="1"/>
  <c r="G567" i="1"/>
  <c r="H575" i="1"/>
  <c r="G575" i="1"/>
  <c r="H583" i="1"/>
  <c r="G583" i="1"/>
  <c r="H591" i="1"/>
  <c r="G591" i="1"/>
  <c r="H871" i="1"/>
  <c r="G871" i="1"/>
  <c r="G527" i="1"/>
  <c r="G541" i="1"/>
  <c r="H597" i="1"/>
  <c r="G597" i="1"/>
  <c r="H605" i="1"/>
  <c r="G605" i="1"/>
  <c r="H613" i="1"/>
  <c r="G613" i="1"/>
  <c r="H621" i="1"/>
  <c r="G621" i="1"/>
  <c r="H629" i="1"/>
  <c r="G629"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549" i="1"/>
  <c r="G549" i="1"/>
  <c r="H557" i="1"/>
  <c r="G557" i="1"/>
  <c r="H565" i="1"/>
  <c r="G565" i="1"/>
  <c r="H573" i="1"/>
  <c r="G573" i="1"/>
  <c r="H581" i="1"/>
  <c r="G581" i="1"/>
  <c r="H589" i="1"/>
  <c r="G589" i="1"/>
  <c r="H917" i="1"/>
  <c r="G917" i="1"/>
  <c r="H925" i="1"/>
  <c r="G925" i="1"/>
  <c r="H933" i="1"/>
  <c r="G933" i="1"/>
  <c r="H941" i="1"/>
  <c r="G941" i="1"/>
  <c r="H949" i="1"/>
  <c r="G949" i="1"/>
  <c r="H957" i="1"/>
  <c r="G957" i="1"/>
  <c r="H965" i="1"/>
  <c r="G965" i="1"/>
  <c r="H973" i="1"/>
  <c r="G973" i="1"/>
  <c r="H981" i="1"/>
  <c r="G981" i="1"/>
  <c r="H989" i="1"/>
  <c r="G989" i="1"/>
  <c r="H997" i="1"/>
  <c r="G997" i="1"/>
  <c r="H1005" i="1"/>
  <c r="G1005" i="1"/>
  <c r="G537" i="1"/>
  <c r="H595" i="1"/>
  <c r="G595" i="1"/>
  <c r="H603" i="1"/>
  <c r="G603" i="1"/>
  <c r="H611" i="1"/>
  <c r="G611" i="1"/>
  <c r="H619" i="1"/>
  <c r="G619" i="1"/>
  <c r="H627" i="1"/>
  <c r="G627"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87" i="1"/>
  <c r="G887" i="1"/>
  <c r="H1157" i="1"/>
  <c r="G1157" i="1"/>
  <c r="H1173" i="1"/>
  <c r="G1173" i="1"/>
  <c r="H1188" i="1"/>
  <c r="G1188" i="1"/>
  <c r="H1196" i="1"/>
  <c r="G1196" i="1"/>
  <c r="H1204" i="1"/>
  <c r="G1204" i="1"/>
  <c r="H915" i="1"/>
  <c r="G915" i="1"/>
  <c r="H923" i="1"/>
  <c r="G923" i="1"/>
  <c r="H931" i="1"/>
  <c r="G931" i="1"/>
  <c r="H939" i="1"/>
  <c r="G939" i="1"/>
  <c r="H947" i="1"/>
  <c r="G947" i="1"/>
  <c r="H955" i="1"/>
  <c r="G955" i="1"/>
  <c r="H963" i="1"/>
  <c r="G963" i="1"/>
  <c r="H971" i="1"/>
  <c r="G971" i="1"/>
  <c r="H979" i="1"/>
  <c r="G979" i="1"/>
  <c r="H987" i="1"/>
  <c r="G987" i="1"/>
  <c r="H995" i="1"/>
  <c r="G995" i="1"/>
  <c r="H1003" i="1"/>
  <c r="G1003" i="1"/>
  <c r="H1025" i="1"/>
  <c r="G1025" i="1"/>
  <c r="H1033" i="1"/>
  <c r="G1033" i="1"/>
  <c r="H1041" i="1"/>
  <c r="G1041" i="1"/>
  <c r="H1049" i="1"/>
  <c r="G1049" i="1"/>
  <c r="H1057" i="1"/>
  <c r="G1057" i="1"/>
  <c r="H1065" i="1"/>
  <c r="G1065" i="1"/>
  <c r="H1073" i="1"/>
  <c r="G1073" i="1"/>
  <c r="H1077" i="1"/>
  <c r="G1077" i="1"/>
  <c r="H1085" i="1"/>
  <c r="G1085" i="1"/>
  <c r="H1101" i="1"/>
  <c r="G1101" i="1"/>
  <c r="H1109" i="1"/>
  <c r="G1109" i="1"/>
  <c r="H1117" i="1"/>
  <c r="G1117" i="1"/>
  <c r="H1125" i="1"/>
  <c r="G1125" i="1"/>
  <c r="H1133" i="1"/>
  <c r="G1133" i="1"/>
  <c r="H1141" i="1"/>
  <c r="G1141" i="1"/>
  <c r="H1167" i="1"/>
  <c r="G1167" i="1"/>
  <c r="G869" i="1"/>
  <c r="G885" i="1"/>
  <c r="G901" i="1"/>
  <c r="H1161" i="1"/>
  <c r="G1161" i="1"/>
  <c r="H1186" i="1"/>
  <c r="G1186" i="1"/>
  <c r="H1194" i="1"/>
  <c r="G1194" i="1"/>
  <c r="H1202" i="1"/>
  <c r="G1202" i="1"/>
  <c r="H1228" i="1"/>
  <c r="G1228" i="1"/>
  <c r="H1236" i="1"/>
  <c r="G1236" i="1"/>
  <c r="H1244" i="1"/>
  <c r="G1244" i="1"/>
  <c r="H1252" i="1"/>
  <c r="G1252" i="1"/>
  <c r="H921" i="1"/>
  <c r="G921" i="1"/>
  <c r="H929" i="1"/>
  <c r="G929" i="1"/>
  <c r="H937" i="1"/>
  <c r="G937" i="1"/>
  <c r="H945" i="1"/>
  <c r="G945" i="1"/>
  <c r="H953" i="1"/>
  <c r="G953" i="1"/>
  <c r="H961" i="1"/>
  <c r="G961" i="1"/>
  <c r="H969" i="1"/>
  <c r="G969" i="1"/>
  <c r="H977" i="1"/>
  <c r="G977" i="1"/>
  <c r="H985" i="1"/>
  <c r="G985" i="1"/>
  <c r="H993" i="1"/>
  <c r="G993" i="1"/>
  <c r="H1001" i="1"/>
  <c r="G1001" i="1"/>
  <c r="H1009" i="1"/>
  <c r="G1009" i="1"/>
  <c r="H1015" i="1"/>
  <c r="G1015" i="1"/>
  <c r="H1023" i="1"/>
  <c r="G1023" i="1"/>
  <c r="H1031" i="1"/>
  <c r="G1031" i="1"/>
  <c r="H1039" i="1"/>
  <c r="G1039" i="1"/>
  <c r="H1047" i="1"/>
  <c r="G1047" i="1"/>
  <c r="H1055" i="1"/>
  <c r="G1055" i="1"/>
  <c r="H1063" i="1"/>
  <c r="G1063" i="1"/>
  <c r="H1071" i="1"/>
  <c r="G1071" i="1"/>
  <c r="H1075" i="1"/>
  <c r="G1075" i="1"/>
  <c r="H1083" i="1"/>
  <c r="G1083" i="1"/>
  <c r="H1091" i="1"/>
  <c r="G1091" i="1"/>
  <c r="H1099" i="1"/>
  <c r="G1099" i="1"/>
  <c r="H1107" i="1"/>
  <c r="G1107" i="1"/>
  <c r="H1115" i="1"/>
  <c r="G1115" i="1"/>
  <c r="H1123" i="1"/>
  <c r="G1123" i="1"/>
  <c r="H1131" i="1"/>
  <c r="G1131" i="1"/>
  <c r="H1139" i="1"/>
  <c r="G1139" i="1"/>
  <c r="H1155" i="1"/>
  <c r="G1155" i="1"/>
  <c r="H1171" i="1"/>
  <c r="G1171" i="1"/>
  <c r="G865" i="1"/>
  <c r="G881" i="1"/>
  <c r="G897" i="1"/>
  <c r="G913" i="1"/>
  <c r="H1165" i="1"/>
  <c r="G1165" i="1"/>
  <c r="H1184" i="1"/>
  <c r="G1184" i="1"/>
  <c r="H1192" i="1"/>
  <c r="G1192" i="1"/>
  <c r="H1200" i="1"/>
  <c r="G1200" i="1"/>
  <c r="G863" i="1"/>
  <c r="G879" i="1"/>
  <c r="G895"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13" i="1"/>
  <c r="G1013" i="1"/>
  <c r="H1021" i="1"/>
  <c r="G1021" i="1"/>
  <c r="H1029" i="1"/>
  <c r="G1029" i="1"/>
  <c r="H1037" i="1"/>
  <c r="G1037" i="1"/>
  <c r="H1045" i="1"/>
  <c r="G1045" i="1"/>
  <c r="H1053" i="1"/>
  <c r="G1053" i="1"/>
  <c r="H1061" i="1"/>
  <c r="G1061" i="1"/>
  <c r="H1069" i="1"/>
  <c r="G1069" i="1"/>
  <c r="H1081" i="1"/>
  <c r="G1081" i="1"/>
  <c r="H1089" i="1"/>
  <c r="G1089" i="1"/>
  <c r="H1097" i="1"/>
  <c r="G1097" i="1"/>
  <c r="H1105" i="1"/>
  <c r="G1105" i="1"/>
  <c r="H1113" i="1"/>
  <c r="G1113" i="1"/>
  <c r="H1121" i="1"/>
  <c r="G1121" i="1"/>
  <c r="H1129" i="1"/>
  <c r="G1129" i="1"/>
  <c r="H1137" i="1"/>
  <c r="G1137" i="1"/>
  <c r="H1159" i="1"/>
  <c r="G1159" i="1"/>
  <c r="G861" i="1"/>
  <c r="G877" i="1"/>
  <c r="G893" i="1"/>
  <c r="G909" i="1"/>
  <c r="H1153" i="1"/>
  <c r="G1153" i="1"/>
  <c r="H1169" i="1"/>
  <c r="G1169" i="1"/>
  <c r="H1190" i="1"/>
  <c r="G1190" i="1"/>
  <c r="H1198" i="1"/>
  <c r="G1198" i="1"/>
  <c r="H1206" i="1"/>
  <c r="G1206" i="1"/>
  <c r="H1258" i="1"/>
  <c r="G125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226" i="1"/>
  <c r="G1226" i="1"/>
  <c r="H1234" i="1"/>
  <c r="G1234" i="1"/>
  <c r="H1242" i="1"/>
  <c r="G1242" i="1"/>
  <c r="H1250" i="1"/>
  <c r="G1250" i="1"/>
  <c r="J1545" i="1"/>
  <c r="H1545" i="1"/>
  <c r="G1545" i="1"/>
  <c r="I1545" i="1" s="1"/>
  <c r="H1256" i="1"/>
  <c r="G1256"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488" i="1"/>
  <c r="G1488" i="1"/>
  <c r="H1496" i="1"/>
  <c r="G1496" i="1"/>
  <c r="H1508" i="1"/>
  <c r="G1508" i="1"/>
  <c r="H1524" i="1"/>
  <c r="G1524" i="1"/>
  <c r="H1534" i="1"/>
  <c r="G1534" i="1"/>
  <c r="H1224" i="1"/>
  <c r="G1224" i="1"/>
  <c r="H1232" i="1"/>
  <c r="G1232" i="1"/>
  <c r="H1240" i="1"/>
  <c r="G1240" i="1"/>
  <c r="H1248" i="1"/>
  <c r="G1248" i="1"/>
  <c r="H1434" i="1"/>
  <c r="G1434" i="1"/>
  <c r="H1442" i="1"/>
  <c r="G1442" i="1"/>
  <c r="H1450" i="1"/>
  <c r="G1450" i="1"/>
  <c r="H1458" i="1"/>
  <c r="G1458" i="1"/>
  <c r="H1466" i="1"/>
  <c r="G1466" i="1"/>
  <c r="H1474" i="1"/>
  <c r="G1474" i="1"/>
  <c r="H1482" i="1"/>
  <c r="G1482" i="1"/>
  <c r="H1262" i="1"/>
  <c r="G1262"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404" i="1"/>
  <c r="G1404" i="1"/>
  <c r="H1412" i="1"/>
  <c r="G1412" i="1"/>
  <c r="H1420" i="1"/>
  <c r="G1420" i="1"/>
  <c r="H1428" i="1"/>
  <c r="G1428" i="1"/>
  <c r="H1222" i="1"/>
  <c r="G1222" i="1"/>
  <c r="H1230" i="1"/>
  <c r="G1230" i="1"/>
  <c r="H1238" i="1"/>
  <c r="G1238" i="1"/>
  <c r="H1246" i="1"/>
  <c r="G1246" i="1"/>
  <c r="H1254" i="1"/>
  <c r="G1254"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502" i="1"/>
  <c r="G1502" i="1"/>
  <c r="H1518" i="1"/>
  <c r="G1518" i="1"/>
  <c r="H1402" i="1"/>
  <c r="G1402" i="1"/>
  <c r="H1410" i="1"/>
  <c r="G1410" i="1"/>
  <c r="H1418" i="1"/>
  <c r="G1418" i="1"/>
  <c r="H1426" i="1"/>
  <c r="G1426" i="1"/>
  <c r="H1432" i="1"/>
  <c r="G1432" i="1"/>
  <c r="H1440" i="1"/>
  <c r="G1440" i="1"/>
  <c r="H1448" i="1"/>
  <c r="G1448" i="1"/>
  <c r="H1456" i="1"/>
  <c r="G1456" i="1"/>
  <c r="H1464" i="1"/>
  <c r="G1464" i="1"/>
  <c r="H1472" i="1"/>
  <c r="G1472" i="1"/>
  <c r="H1480" i="1"/>
  <c r="G1480" i="1"/>
  <c r="H1486" i="1"/>
  <c r="G1486" i="1"/>
  <c r="H1494" i="1"/>
  <c r="G1494" i="1"/>
  <c r="H1512" i="1"/>
  <c r="G1512" i="1"/>
  <c r="H1528" i="1"/>
  <c r="G1528" i="1"/>
  <c r="H1555" i="1"/>
  <c r="G1555" i="1"/>
  <c r="H1386" i="1"/>
  <c r="G1386" i="1"/>
  <c r="H1394" i="1"/>
  <c r="G1394" i="1"/>
  <c r="H1506" i="1"/>
  <c r="G1506" i="1"/>
  <c r="H1522" i="1"/>
  <c r="G1522" i="1"/>
  <c r="I1552" i="1"/>
  <c r="H1408" i="1"/>
  <c r="G1408" i="1"/>
  <c r="H1416" i="1"/>
  <c r="G1416" i="1"/>
  <c r="H1424" i="1"/>
  <c r="G1424" i="1"/>
  <c r="H1438" i="1"/>
  <c r="G1438" i="1"/>
  <c r="H1446" i="1"/>
  <c r="G1446" i="1"/>
  <c r="H1454" i="1"/>
  <c r="G1454" i="1"/>
  <c r="H1462" i="1"/>
  <c r="G1462" i="1"/>
  <c r="H1470" i="1"/>
  <c r="G1470" i="1"/>
  <c r="H1478" i="1"/>
  <c r="G1478" i="1"/>
  <c r="H1492" i="1"/>
  <c r="G1492" i="1"/>
  <c r="H1500" i="1"/>
  <c r="G1500" i="1"/>
  <c r="H1516" i="1"/>
  <c r="G1516" i="1"/>
  <c r="H1532" i="1"/>
  <c r="G1532" i="1"/>
  <c r="H1543" i="1"/>
  <c r="G1543" i="1"/>
  <c r="I1543" i="1" s="1"/>
  <c r="J1543" i="1"/>
  <c r="H1660" i="1"/>
  <c r="G1660" i="1"/>
  <c r="H1384" i="1"/>
  <c r="G1384" i="1"/>
  <c r="H1392" i="1"/>
  <c r="G1392" i="1"/>
  <c r="H1400" i="1"/>
  <c r="G1400" i="1"/>
  <c r="H1510" i="1"/>
  <c r="G1510" i="1"/>
  <c r="H1526" i="1"/>
  <c r="G1526" i="1"/>
  <c r="H1568" i="1"/>
  <c r="G1568" i="1"/>
  <c r="J1568" i="1"/>
  <c r="H1583" i="1"/>
  <c r="G1583" i="1"/>
  <c r="H1591" i="1"/>
  <c r="G1591" i="1"/>
  <c r="H1599" i="1"/>
  <c r="G1599" i="1"/>
  <c r="H1607" i="1"/>
  <c r="G1607" i="1"/>
  <c r="H1615" i="1"/>
  <c r="G1615" i="1"/>
  <c r="H1406" i="1"/>
  <c r="G1406" i="1"/>
  <c r="H1414" i="1"/>
  <c r="G1414" i="1"/>
  <c r="H1422" i="1"/>
  <c r="G1422" i="1"/>
  <c r="H1430" i="1"/>
  <c r="G1430" i="1"/>
  <c r="H1436" i="1"/>
  <c r="G1436" i="1"/>
  <c r="H1444" i="1"/>
  <c r="G1444" i="1"/>
  <c r="H1452" i="1"/>
  <c r="G1452" i="1"/>
  <c r="H1460" i="1"/>
  <c r="G1460" i="1"/>
  <c r="H1468" i="1"/>
  <c r="G1468" i="1"/>
  <c r="H1476" i="1"/>
  <c r="G1476" i="1"/>
  <c r="H1484" i="1"/>
  <c r="G1484" i="1"/>
  <c r="H1490" i="1"/>
  <c r="G1490" i="1"/>
  <c r="H1498" i="1"/>
  <c r="G1498" i="1"/>
  <c r="H1504" i="1"/>
  <c r="G1504" i="1"/>
  <c r="H1520" i="1"/>
  <c r="G1520" i="1"/>
  <c r="H1382" i="1"/>
  <c r="G1382" i="1"/>
  <c r="H1390" i="1"/>
  <c r="G1390" i="1"/>
  <c r="H1398" i="1"/>
  <c r="G1398" i="1"/>
  <c r="H1514" i="1"/>
  <c r="G1514" i="1"/>
  <c r="H1530" i="1"/>
  <c r="G1530" i="1"/>
  <c r="H1539" i="1"/>
  <c r="G1539" i="1"/>
  <c r="H1547" i="1"/>
  <c r="G1547" i="1"/>
  <c r="I1558" i="1"/>
  <c r="H1551" i="1"/>
  <c r="G1551" i="1"/>
  <c r="I1551" i="1" s="1"/>
  <c r="H1553" i="1"/>
  <c r="G1553" i="1"/>
  <c r="I1553" i="1" s="1"/>
  <c r="H1561" i="1"/>
  <c r="G1561" i="1"/>
  <c r="J1561" i="1"/>
  <c r="H1564" i="1"/>
  <c r="G1564" i="1"/>
  <c r="I1564" i="1" s="1"/>
  <c r="J1564" i="1"/>
  <c r="I1578" i="1"/>
  <c r="H1620" i="1"/>
  <c r="G1620" i="1"/>
  <c r="H1652" i="1"/>
  <c r="G1652" i="1"/>
  <c r="H1684" i="1"/>
  <c r="G1684" i="1"/>
  <c r="H1540" i="1"/>
  <c r="G1540" i="1"/>
  <c r="H1556" i="1"/>
  <c r="G1556" i="1"/>
  <c r="H1574" i="1"/>
  <c r="G1574" i="1"/>
  <c r="I1574" i="1" s="1"/>
  <c r="J1574" i="1"/>
  <c r="H1644" i="1"/>
  <c r="G1644" i="1"/>
  <c r="G1535" i="1"/>
  <c r="J1544" i="1"/>
  <c r="H1544" i="1"/>
  <c r="J1551" i="1"/>
  <c r="J1553" i="1"/>
  <c r="H1557" i="1"/>
  <c r="G1557" i="1"/>
  <c r="H1559" i="1"/>
  <c r="G1559" i="1"/>
  <c r="I1559" i="1" s="1"/>
  <c r="H1581" i="1"/>
  <c r="G1581" i="1"/>
  <c r="I1581" i="1" s="1"/>
  <c r="J1581" i="1"/>
  <c r="H1636" i="1"/>
  <c r="G1636" i="1"/>
  <c r="H1676" i="1"/>
  <c r="G1676" i="1"/>
  <c r="G1533" i="1"/>
  <c r="I1554" i="1"/>
  <c r="H1628" i="1"/>
  <c r="G1628" i="1"/>
  <c r="H1536" i="1"/>
  <c r="G1544" i="1"/>
  <c r="I1544" i="1" s="1"/>
  <c r="I1546" i="1"/>
  <c r="G1548" i="1"/>
  <c r="I1548" i="1" s="1"/>
  <c r="J1557" i="1"/>
  <c r="J1559" i="1"/>
  <c r="I1562" i="1"/>
  <c r="I1565" i="1"/>
  <c r="H1668" i="1"/>
  <c r="G1668" i="1"/>
  <c r="F7" i="4"/>
  <c r="E308" i="4"/>
  <c r="E125" i="4"/>
  <c r="D121" i="1" s="1"/>
  <c r="G121" i="1" s="1"/>
  <c r="D140" i="4"/>
  <c r="D6" i="4" s="1"/>
  <c r="D230" i="4"/>
  <c r="D629" i="4"/>
  <c r="F630" i="4"/>
  <c r="D12" i="5"/>
  <c r="F45" i="5"/>
  <c r="H336" i="9"/>
  <c r="E177" i="5"/>
  <c r="D251" i="5"/>
  <c r="E42" i="9"/>
  <c r="B42" i="9" s="1"/>
  <c r="G1563" i="1"/>
  <c r="G1566" i="1"/>
  <c r="I1566" i="1" s="1"/>
  <c r="G1570" i="1"/>
  <c r="I1570" i="1" s="1"/>
  <c r="G1576" i="1"/>
  <c r="I1576" i="1" s="1"/>
  <c r="G1627" i="1"/>
  <c r="G1659" i="1"/>
  <c r="G1667" i="1"/>
  <c r="G1675" i="1"/>
  <c r="G1683" i="1"/>
  <c r="D221" i="4"/>
  <c r="D308" i="4"/>
  <c r="D360" i="4"/>
  <c r="D35" i="6"/>
  <c r="F36" i="6"/>
  <c r="J1554" i="1"/>
  <c r="J1560" i="1"/>
  <c r="J1567" i="1"/>
  <c r="J1573" i="1"/>
  <c r="J1580" i="1"/>
  <c r="G1582" i="1"/>
  <c r="D522" i="4"/>
  <c r="F532" i="4"/>
  <c r="E535" i="4"/>
  <c r="D44" i="8"/>
  <c r="G343" i="9" s="1"/>
  <c r="E343" i="9" s="1"/>
  <c r="E26" i="9"/>
  <c r="B26" i="9" s="1"/>
  <c r="E66" i="9"/>
  <c r="B66" i="9" s="1"/>
  <c r="H24" i="9"/>
  <c r="G24" i="9"/>
  <c r="H315" i="9"/>
  <c r="H316" i="9"/>
  <c r="E316" i="9" s="1"/>
  <c r="B316" i="9" s="1"/>
  <c r="E147" i="5"/>
  <c r="D1152" i="1" s="1"/>
  <c r="D203" i="5"/>
  <c r="F204" i="5"/>
  <c r="G339" i="9"/>
  <c r="E339" i="9" s="1"/>
  <c r="B339" i="9" s="1"/>
  <c r="F219" i="5"/>
  <c r="E50" i="9"/>
  <c r="B50" i="9" s="1"/>
  <c r="B60" i="9"/>
  <c r="G1623" i="1"/>
  <c r="G1631" i="1"/>
  <c r="G1639" i="1"/>
  <c r="G1647" i="1"/>
  <c r="G1655" i="1"/>
  <c r="G1663" i="1"/>
  <c r="G1671" i="1"/>
  <c r="G1679" i="1"/>
  <c r="F153" i="4"/>
  <c r="F336" i="4"/>
  <c r="G314" i="9"/>
  <c r="E314" i="9" s="1"/>
  <c r="B314" i="9" s="1"/>
  <c r="D88" i="5"/>
  <c r="F89" i="5"/>
  <c r="D89" i="6"/>
  <c r="F94" i="6"/>
  <c r="E5" i="7"/>
  <c r="G1586" i="1"/>
  <c r="G1594" i="1"/>
  <c r="G1602" i="1"/>
  <c r="G1610" i="1"/>
  <c r="G1618" i="1"/>
  <c r="G1626" i="1"/>
  <c r="G1634" i="1"/>
  <c r="G1642" i="1"/>
  <c r="G1650" i="1"/>
  <c r="G1658" i="1"/>
  <c r="G1666" i="1"/>
  <c r="G1674" i="1"/>
  <c r="G1682" i="1"/>
  <c r="D431" i="4"/>
  <c r="D535" i="4"/>
  <c r="F536" i="4"/>
  <c r="D5" i="7"/>
  <c r="E74" i="9"/>
  <c r="B74" i="9" s="1"/>
  <c r="E648" i="4"/>
  <c r="D642" i="1" s="1"/>
  <c r="E597" i="4"/>
  <c r="D591" i="1" s="1"/>
  <c r="E69" i="5"/>
  <c r="D178" i="5"/>
  <c r="F186" i="5"/>
  <c r="E141" i="6"/>
  <c r="D45" i="8"/>
  <c r="F150" i="5"/>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92" i="9"/>
  <c r="B140" i="9"/>
  <c r="B164" i="9"/>
  <c r="B168" i="9"/>
  <c r="B240" i="9"/>
  <c r="B271" i="9"/>
  <c r="F277" i="9"/>
  <c r="B277" i="9" s="1"/>
  <c r="B291" i="9"/>
  <c r="B312" i="9"/>
  <c r="B320" i="9"/>
  <c r="D147" i="5"/>
  <c r="B75" i="9"/>
  <c r="B84" i="9"/>
  <c r="E118" i="9"/>
  <c r="B118" i="9" s="1"/>
  <c r="B132" i="9"/>
  <c r="B136" i="9"/>
  <c r="H179" i="9"/>
  <c r="B247" i="9"/>
  <c r="F253" i="9"/>
  <c r="B253" i="9" s="1"/>
  <c r="G315" i="9"/>
  <c r="D647" i="4"/>
  <c r="D5" i="6"/>
  <c r="B80" i="9"/>
  <c r="E90" i="9"/>
  <c r="B90" i="9" s="1"/>
  <c r="E114" i="9"/>
  <c r="B114" i="9" s="1"/>
  <c r="E166" i="9"/>
  <c r="B166" i="9" s="1"/>
  <c r="B287" i="9"/>
  <c r="H310" i="9"/>
  <c r="F432" i="4"/>
  <c r="F480" i="4"/>
  <c r="F598" i="4"/>
  <c r="B76" i="9"/>
  <c r="E86" i="9"/>
  <c r="B86" i="9" s="1"/>
  <c r="B104" i="9"/>
  <c r="E134" i="9"/>
  <c r="B134" i="9" s="1"/>
  <c r="E150" i="9"/>
  <c r="B150" i="9" s="1"/>
  <c r="G180" i="9"/>
  <c r="B232" i="9"/>
  <c r="B263" i="9"/>
  <c r="F269" i="9"/>
  <c r="B269" i="9" s="1"/>
  <c r="B274" i="9"/>
  <c r="B283" i="9"/>
  <c r="F289" i="9"/>
  <c r="B289" i="9" s="1"/>
  <c r="E304" i="9"/>
  <c r="B304" i="9" s="1"/>
  <c r="I10" i="9"/>
  <c r="B272" i="9"/>
  <c r="E330" i="9"/>
  <c r="B330" i="9" s="1"/>
  <c r="E78" i="9"/>
  <c r="B78" i="9" s="1"/>
  <c r="B96" i="9"/>
  <c r="E106" i="9"/>
  <c r="B106" i="9" s="1"/>
  <c r="B144" i="9"/>
  <c r="E158" i="9"/>
  <c r="B158" i="9" s="1"/>
  <c r="F241" i="9"/>
  <c r="B241" i="9" s="1"/>
  <c r="B248" i="9"/>
  <c r="B279" i="9"/>
  <c r="F285" i="9"/>
  <c r="B285" i="9" s="1"/>
  <c r="B290" i="9"/>
  <c r="E156" i="9"/>
  <c r="B156" i="9" s="1"/>
  <c r="E102" i="9"/>
  <c r="B102" i="9" s="1"/>
  <c r="E126" i="9"/>
  <c r="B126" i="9" s="1"/>
  <c r="B255" i="9"/>
  <c r="F261" i="9"/>
  <c r="B261" i="9" s="1"/>
  <c r="B275" i="9"/>
  <c r="F281" i="9"/>
  <c r="B281" i="9" s="1"/>
  <c r="B288" i="9"/>
  <c r="F298" i="9"/>
  <c r="F228" i="9" l="1"/>
  <c r="B228" i="9" s="1"/>
  <c r="F373" i="4"/>
  <c r="E360" i="4"/>
  <c r="F202" i="4"/>
  <c r="H270" i="1"/>
  <c r="G270" i="1"/>
  <c r="H198" i="1"/>
  <c r="G198" i="1"/>
  <c r="E152" i="4"/>
  <c r="I18" i="3" s="1"/>
  <c r="G160" i="1"/>
  <c r="H160" i="1"/>
  <c r="F164" i="4"/>
  <c r="G149" i="1"/>
  <c r="H149" i="1"/>
  <c r="E24" i="9"/>
  <c r="B24" i="9" s="1"/>
  <c r="H45" i="1"/>
  <c r="G45" i="1"/>
  <c r="F49" i="4"/>
  <c r="I25" i="3"/>
  <c r="D1255" i="1"/>
  <c r="E7" i="5"/>
  <c r="I22" i="3" s="1"/>
  <c r="H17" i="3"/>
  <c r="D422" i="4"/>
  <c r="C2" i="1"/>
  <c r="F88" i="5"/>
  <c r="D69" i="5"/>
  <c r="C1093" i="1"/>
  <c r="E180" i="9"/>
  <c r="B180" i="9" s="1"/>
  <c r="F647" i="4"/>
  <c r="C641" i="1"/>
  <c r="E179" i="9"/>
  <c r="B179" i="9" s="1"/>
  <c r="B207" i="9"/>
  <c r="I23" i="3"/>
  <c r="E6" i="5"/>
  <c r="D1074" i="1"/>
  <c r="G338" i="9"/>
  <c r="E338" i="9" s="1"/>
  <c r="B338" i="9" s="1"/>
  <c r="F203" i="5"/>
  <c r="C1207" i="1"/>
  <c r="F221" i="4"/>
  <c r="C217" i="1"/>
  <c r="F125" i="4"/>
  <c r="B343" i="9"/>
  <c r="E315" i="9"/>
  <c r="B315" i="9" s="1"/>
  <c r="F89" i="6"/>
  <c r="C1485" i="1"/>
  <c r="K1481" i="9"/>
  <c r="G344" i="9"/>
  <c r="E344" i="9" s="1"/>
  <c r="B344" i="9" s="1"/>
  <c r="C1621" i="1"/>
  <c r="I39" i="3"/>
  <c r="F629" i="4"/>
  <c r="C623" i="1"/>
  <c r="I1561" i="1"/>
  <c r="I1568" i="1"/>
  <c r="G642" i="1"/>
  <c r="H642" i="1"/>
  <c r="F230" i="4"/>
  <c r="C226" i="1"/>
  <c r="F140" i="4"/>
  <c r="C136" i="1"/>
  <c r="I40" i="3"/>
  <c r="C1622" i="1"/>
  <c r="G346" i="9"/>
  <c r="E346" i="9" s="1"/>
  <c r="H33" i="3"/>
  <c r="C1538" i="1"/>
  <c r="E176" i="5"/>
  <c r="D1180" i="1" s="1"/>
  <c r="I24" i="3"/>
  <c r="D1181" i="1"/>
  <c r="I1557" i="1"/>
  <c r="E6" i="4"/>
  <c r="F6" i="4" s="1"/>
  <c r="E640" i="4"/>
  <c r="D634" i="1" s="1"/>
  <c r="D529" i="1"/>
  <c r="F147" i="5"/>
  <c r="C1152" i="1"/>
  <c r="I31" i="3"/>
  <c r="D1537" i="1"/>
  <c r="F522" i="4"/>
  <c r="C516" i="1"/>
  <c r="F35" i="6"/>
  <c r="H28" i="3"/>
  <c r="C1431" i="1"/>
  <c r="E639" i="4"/>
  <c r="D633" i="1" s="1"/>
  <c r="E309" i="9"/>
  <c r="B309" i="9" s="1"/>
  <c r="F535" i="4"/>
  <c r="C529" i="1"/>
  <c r="D418" i="4"/>
  <c r="F360" i="4"/>
  <c r="C355" i="1"/>
  <c r="E417" i="4"/>
  <c r="D412" i="1" s="1"/>
  <c r="D303" i="1"/>
  <c r="F251" i="5"/>
  <c r="H25" i="3"/>
  <c r="C1255" i="1"/>
  <c r="G348" i="9"/>
  <c r="E348" i="9" s="1"/>
  <c r="F5" i="6"/>
  <c r="D141" i="6"/>
  <c r="H27" i="3"/>
  <c r="C1401" i="1"/>
  <c r="G336" i="9"/>
  <c r="E336" i="9" s="1"/>
  <c r="B336" i="9" s="1"/>
  <c r="F178" i="5"/>
  <c r="D177" i="5"/>
  <c r="C1182" i="1"/>
  <c r="D430" i="4"/>
  <c r="F431" i="4"/>
  <c r="C425" i="1"/>
  <c r="I33" i="3"/>
  <c r="D1538" i="1"/>
  <c r="H19" i="9"/>
  <c r="E19" i="9" s="1"/>
  <c r="B19" i="9" s="1"/>
  <c r="F308" i="4"/>
  <c r="D417" i="4"/>
  <c r="C303" i="1"/>
  <c r="F12" i="5"/>
  <c r="D7" i="5"/>
  <c r="C1017" i="1"/>
  <c r="D152" i="4"/>
  <c r="G316" i="1"/>
  <c r="H316" i="1"/>
  <c r="H121" i="1"/>
  <c r="D355" i="1" l="1"/>
  <c r="E418" i="4"/>
  <c r="D413" i="1" s="1"/>
  <c r="D148" i="1"/>
  <c r="E299" i="4"/>
  <c r="D295" i="1" s="1"/>
  <c r="D1012" i="1"/>
  <c r="G1622" i="1"/>
  <c r="H1622" i="1"/>
  <c r="G1485" i="1"/>
  <c r="H1485" i="1"/>
  <c r="D6" i="5"/>
  <c r="F7" i="5"/>
  <c r="H22" i="3"/>
  <c r="C1012" i="1"/>
  <c r="H425" i="1"/>
  <c r="G425" i="1"/>
  <c r="H217" i="1"/>
  <c r="G217" i="1"/>
  <c r="H9" i="3"/>
  <c r="H1401" i="1"/>
  <c r="G1401" i="1"/>
  <c r="F141" i="6"/>
  <c r="H31" i="3"/>
  <c r="C1537" i="1"/>
  <c r="G355" i="1"/>
  <c r="H355" i="1"/>
  <c r="H1152" i="1"/>
  <c r="G1152" i="1"/>
  <c r="H136" i="1"/>
  <c r="G136" i="1"/>
  <c r="H623" i="1"/>
  <c r="G623" i="1"/>
  <c r="D643" i="4"/>
  <c r="C417" i="1"/>
  <c r="H1017" i="1"/>
  <c r="G1017" i="1"/>
  <c r="D639" i="4"/>
  <c r="F430" i="4"/>
  <c r="C424" i="1"/>
  <c r="G1431" i="1"/>
  <c r="H1431" i="1"/>
  <c r="E342" i="9"/>
  <c r="H1207" i="1"/>
  <c r="G1207" i="1"/>
  <c r="H641" i="1"/>
  <c r="G641" i="1"/>
  <c r="B348" i="9"/>
  <c r="E347" i="9"/>
  <c r="F418" i="4"/>
  <c r="C413" i="1"/>
  <c r="G226" i="1"/>
  <c r="H226" i="1"/>
  <c r="G303" i="1"/>
  <c r="H303" i="1"/>
  <c r="F417" i="4"/>
  <c r="C412" i="1"/>
  <c r="H1182" i="1"/>
  <c r="G1182" i="1"/>
  <c r="D176" i="5"/>
  <c r="F177" i="5"/>
  <c r="H24" i="3"/>
  <c r="C1181" i="1"/>
  <c r="H1255" i="1"/>
  <c r="G1255" i="1"/>
  <c r="H529" i="1"/>
  <c r="G529" i="1"/>
  <c r="H1538" i="1"/>
  <c r="G1538" i="1"/>
  <c r="G1621" i="1"/>
  <c r="H1621" i="1"/>
  <c r="H11" i="3"/>
  <c r="D640" i="4"/>
  <c r="H516" i="1"/>
  <c r="G516" i="1"/>
  <c r="E300" i="4"/>
  <c r="D296" i="1" s="1"/>
  <c r="E422" i="4"/>
  <c r="F422" i="4" s="1"/>
  <c r="I17" i="3"/>
  <c r="D2" i="1"/>
  <c r="E301" i="4"/>
  <c r="D297" i="1" s="1"/>
  <c r="H1093" i="1"/>
  <c r="G1093" i="1"/>
  <c r="H18" i="3"/>
  <c r="D299" i="4"/>
  <c r="F152" i="4"/>
  <c r="C148" i="1"/>
  <c r="E345" i="9"/>
  <c r="I10" i="3" s="1"/>
  <c r="B346" i="9"/>
  <c r="H299" i="9"/>
  <c r="D1011" i="1"/>
  <c r="F69" i="5"/>
  <c r="H23" i="3"/>
  <c r="C1074" i="1"/>
  <c r="E423" i="4" l="1"/>
  <c r="E425" i="4" s="1"/>
  <c r="D420" i="1" s="1"/>
  <c r="F640" i="4"/>
  <c r="C634" i="1"/>
  <c r="G412" i="1"/>
  <c r="H412" i="1"/>
  <c r="H2" i="1"/>
  <c r="H1012" i="1"/>
  <c r="G1012" i="1"/>
  <c r="H424" i="1"/>
  <c r="G424" i="1"/>
  <c r="C637" i="1"/>
  <c r="G2" i="1"/>
  <c r="H1181" i="1"/>
  <c r="G1181" i="1"/>
  <c r="H1537" i="1"/>
  <c r="G1537" i="1"/>
  <c r="G306" i="9"/>
  <c r="E306" i="9" s="1"/>
  <c r="B306" i="9" s="1"/>
  <c r="G299" i="9"/>
  <c r="E299" i="9" s="1"/>
  <c r="F6" i="5"/>
  <c r="C1011" i="1"/>
  <c r="K3" i="9"/>
  <c r="I9" i="3"/>
  <c r="F639" i="4"/>
  <c r="C633" i="1"/>
  <c r="H1074" i="1"/>
  <c r="G1074" i="1"/>
  <c r="E643" i="4"/>
  <c r="D417" i="1"/>
  <c r="G417" i="1" s="1"/>
  <c r="N3" i="9"/>
  <c r="I11" i="3"/>
  <c r="G148" i="1"/>
  <c r="H148" i="1"/>
  <c r="F299" i="4"/>
  <c r="D423" i="4"/>
  <c r="D301" i="4"/>
  <c r="C295" i="1"/>
  <c r="D300" i="4"/>
  <c r="F176" i="5"/>
  <c r="C1180" i="1"/>
  <c r="H413" i="1"/>
  <c r="G413" i="1"/>
  <c r="E424" i="4" l="1"/>
  <c r="D419" i="1" s="1"/>
  <c r="H20" i="9"/>
  <c r="E644" i="4"/>
  <c r="D638" i="1" s="1"/>
  <c r="D418" i="1"/>
  <c r="G295" i="1"/>
  <c r="H295" i="1"/>
  <c r="E645" i="4"/>
  <c r="D637" i="1"/>
  <c r="H637" i="1" s="1"/>
  <c r="H417" i="1"/>
  <c r="D644" i="4"/>
  <c r="F423" i="4"/>
  <c r="D425" i="4"/>
  <c r="C418" i="1"/>
  <c r="G20" i="9"/>
  <c r="D424" i="4"/>
  <c r="E646" i="4"/>
  <c r="F300" i="4"/>
  <c r="C296" i="1"/>
  <c r="F301" i="4"/>
  <c r="C297" i="1"/>
  <c r="B299" i="9"/>
  <c r="H8" i="3"/>
  <c r="H1011" i="1"/>
  <c r="G1011" i="1"/>
  <c r="H1180" i="1"/>
  <c r="G1180" i="1"/>
  <c r="H633" i="1"/>
  <c r="G633" i="1"/>
  <c r="F643" i="4"/>
  <c r="G634" i="1"/>
  <c r="H634" i="1"/>
  <c r="E20" i="9" l="1"/>
  <c r="B20" i="9" s="1"/>
  <c r="G637" i="1"/>
  <c r="M3" i="9"/>
  <c r="H296" i="1"/>
  <c r="G296" i="1"/>
  <c r="F644" i="4"/>
  <c r="D646" i="4"/>
  <c r="C638" i="1"/>
  <c r="D645" i="4"/>
  <c r="E650" i="4"/>
  <c r="D640" i="1"/>
  <c r="F424" i="4"/>
  <c r="C419" i="1"/>
  <c r="E649" i="4"/>
  <c r="D639" i="1"/>
  <c r="F425" i="4"/>
  <c r="C420" i="1"/>
  <c r="G297" i="1"/>
  <c r="H297" i="1"/>
  <c r="G418" i="1"/>
  <c r="H418" i="1"/>
  <c r="H420" i="1" l="1"/>
  <c r="G420" i="1"/>
  <c r="G638" i="1"/>
  <c r="H638" i="1"/>
  <c r="F645" i="4"/>
  <c r="D649" i="4"/>
  <c r="C639" i="1"/>
  <c r="G297" i="9"/>
  <c r="E297" i="9" s="1"/>
  <c r="B297" i="9" s="1"/>
  <c r="D650" i="4"/>
  <c r="F646" i="4"/>
  <c r="C640" i="1"/>
  <c r="G419" i="1"/>
  <c r="H419" i="1"/>
  <c r="I19" i="3"/>
  <c r="D643" i="1"/>
  <c r="I20" i="3"/>
  <c r="D644" i="1"/>
  <c r="G334" i="9"/>
  <c r="E334" i="9" s="1"/>
  <c r="H334" i="9"/>
  <c r="H639" i="1" l="1"/>
  <c r="G639" i="1"/>
  <c r="F649" i="4"/>
  <c r="H19" i="3"/>
  <c r="C643" i="1"/>
  <c r="B334" i="9"/>
  <c r="E298" i="9"/>
  <c r="I8" i="3" s="1"/>
  <c r="G640" i="1"/>
  <c r="H640" i="1"/>
  <c r="F650" i="4"/>
  <c r="H20" i="3"/>
  <c r="C644" i="1"/>
  <c r="H643" i="1" l="1"/>
  <c r="G643" i="1"/>
  <c r="G644" i="1"/>
  <c r="H644" i="1"/>
  <c r="H7" i="3"/>
  <c r="J3" i="9" l="1"/>
  <c r="L293" i="9" l="1"/>
  <c r="F293" i="9" s="1"/>
  <c r="H295" i="9"/>
  <c r="G18" i="9"/>
  <c r="G295" i="9"/>
  <c r="H18" i="9"/>
  <c r="M16" i="9"/>
  <c r="K11" i="9"/>
  <c r="K8" i="9"/>
  <c r="K13" i="9"/>
  <c r="I13" i="9"/>
  <c r="L15" i="9"/>
  <c r="I17" i="9"/>
  <c r="J12" i="9"/>
  <c r="K6" i="9"/>
  <c r="I6" i="9"/>
  <c r="I9" i="9"/>
  <c r="L16" i="9"/>
  <c r="G16" i="9"/>
  <c r="I8" i="9"/>
  <c r="I11" i="9"/>
  <c r="H22" i="9"/>
  <c r="H15" i="9"/>
  <c r="G21" i="9"/>
  <c r="J6" i="9"/>
  <c r="J11" i="9"/>
  <c r="M15" i="9"/>
  <c r="K5" i="9"/>
  <c r="H17" i="9"/>
  <c r="G17" i="9"/>
  <c r="G22" i="9"/>
  <c r="E22" i="9" s="1"/>
  <c r="B22" i="9" s="1"/>
  <c r="G15" i="9"/>
  <c r="J9" i="9"/>
  <c r="I5" i="9"/>
  <c r="I7" i="9"/>
  <c r="K10" i="9"/>
  <c r="J17" i="9"/>
  <c r="K7" i="9"/>
  <c r="H21" i="9"/>
  <c r="K12" i="9"/>
  <c r="J8" i="9"/>
  <c r="J5" i="9"/>
  <c r="J10" i="9"/>
  <c r="I12" i="9"/>
  <c r="J13" i="9"/>
  <c r="K9" i="9"/>
  <c r="H16" i="9"/>
  <c r="J7" i="9"/>
  <c r="E295" i="9" l="1"/>
  <c r="E15" i="9"/>
  <c r="F16" i="9"/>
  <c r="E11" i="9"/>
  <c r="B11" i="9" s="1"/>
  <c r="E10" i="9"/>
  <c r="B10" i="9" s="1"/>
  <c r="E21" i="9"/>
  <c r="B21" i="9" s="1"/>
  <c r="E6" i="9"/>
  <c r="B6" i="9" s="1"/>
  <c r="E9" i="9"/>
  <c r="B9" i="9" s="1"/>
  <c r="E17" i="9"/>
  <c r="B17" i="9" s="1"/>
  <c r="B295" i="9"/>
  <c r="E23" i="9"/>
  <c r="I7" i="3" s="1"/>
  <c r="E12" i="9"/>
  <c r="B12" i="9" s="1"/>
  <c r="E8" i="9"/>
  <c r="B8" i="9" s="1"/>
  <c r="F15" i="9"/>
  <c r="F14" i="9" s="1"/>
  <c r="E18" i="9"/>
  <c r="B18" i="9" s="1"/>
  <c r="E7" i="9"/>
  <c r="B7" i="9" s="1"/>
  <c r="E16" i="9"/>
  <c r="B16" i="9" s="1"/>
  <c r="E13" i="9"/>
  <c r="B13" i="9" s="1"/>
  <c r="E5" i="9"/>
  <c r="B293" i="9"/>
  <c r="F23" i="9"/>
  <c r="B5" i="9" l="1"/>
  <c r="E4" i="9"/>
  <c r="F3" i="9"/>
  <c r="B15" i="9"/>
  <c r="E14" i="9"/>
  <c r="I13" i="3" s="1"/>
  <c r="E3" i="9" l="1"/>
</calcChain>
</file>

<file path=xl/sharedStrings.xml><?xml version="1.0" encoding="utf-8"?>
<sst xmlns="http://schemas.openxmlformats.org/spreadsheetml/2006/main" count="4733" uniqueCount="3656">
  <si>
    <t>Obveznik:</t>
  </si>
  <si>
    <t>16963 - SREDNJA ŠKOLA JASTREBARSKO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</si>
  <si>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</si>
  <si>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</si>
  <si>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</si>
  <si>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</si>
  <si>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</si>
  <si>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</si>
  <si>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</si>
  <si>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</si>
  <si>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</si>
  <si>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</si>
  <si>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</si>
  <si>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</si>
  <si>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</si>
  <si>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</si>
  <si>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</si>
  <si>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</si>
  <si>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</si>
  <si>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</si>
  <si>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</si>
  <si>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</si>
  <si>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</si>
  <si>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</si>
  <si>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</si>
  <si>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</si>
  <si>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</si>
  <si>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</si>
  <si>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</si>
  <si>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</si>
  <si>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</si>
  <si>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</si>
  <si>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</si>
  <si>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</si>
  <si>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</si>
  <si>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</si>
  <si>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</si>
  <si>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</si>
  <si>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</si>
  <si>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</si>
  <si>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</si>
  <si>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</si>
  <si>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</si>
  <si>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</si>
  <si>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</si>
  <si>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</si>
  <si>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</si>
  <si>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</si>
  <si>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</si>
  <si>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</si>
  <si>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</si>
  <si>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</si>
  <si>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</si>
  <si>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</si>
  <si>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</si>
  <si>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</si>
  <si>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</si>
  <si>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</si>
  <si>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</si>
  <si>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</si>
  <si>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</si>
  <si>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</si>
  <si>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</si>
  <si>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</si>
  <si>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</si>
  <si>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</si>
  <si>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</si>
  <si>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</si>
  <si>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</si>
  <si>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</si>
  <si>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</si>
  <si>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</si>
  <si>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</si>
  <si>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</si>
  <si>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</si>
  <si>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</si>
  <si>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</si>
  <si>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</si>
  <si>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</si>
  <si>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</si>
  <si>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</si>
  <si>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</si>
  <si>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</si>
  <si>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</si>
  <si>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</si>
  <si>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</si>
  <si>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</si>
  <si>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</si>
  <si>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</si>
  <si>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</si>
  <si>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</si>
  <si>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</si>
  <si>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</si>
  <si>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</si>
  <si>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</si>
  <si>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</si>
  <si>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</si>
  <si>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</si>
  <si>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</si>
  <si>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</si>
  <si>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</si>
  <si>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</si>
  <si>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</si>
  <si>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</si>
  <si>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</si>
  <si>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</si>
  <si>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</si>
  <si>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</si>
  <si>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</si>
  <si>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</si>
  <si>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</si>
  <si>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</si>
  <si>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</si>
  <si>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</si>
  <si>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</si>
  <si>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</si>
  <si>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</si>
  <si>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</si>
  <si>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</si>
  <si>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</si>
  <si>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</si>
  <si>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</si>
  <si>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</si>
  <si>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</si>
  <si>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</si>
  <si>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</si>
  <si>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</si>
  <si>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</si>
  <si>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</si>
  <si>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</si>
  <si>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</si>
  <si>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</si>
  <si>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</si>
  <si>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</si>
  <si>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</si>
  <si>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</si>
  <si>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</si>
  <si>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</si>
  <si>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</si>
  <si>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</si>
  <si>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</si>
  <si>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</si>
  <si>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</si>
  <si>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</si>
  <si>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</si>
  <si>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</si>
  <si>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</si>
  <si>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</si>
  <si>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</si>
  <si>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</si>
  <si>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</si>
  <si>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</si>
  <si>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</si>
  <si>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</si>
  <si>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</si>
  <si>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</si>
  <si>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</si>
  <si>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</si>
  <si>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</si>
  <si>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</si>
  <si>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</si>
  <si>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</si>
  <si>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</si>
  <si>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</si>
  <si>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</si>
  <si>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</si>
  <si>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</si>
  <si>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</si>
  <si>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</si>
  <si>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</si>
  <si>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</si>
  <si>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</si>
  <si>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</si>
  <si>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</si>
  <si>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</si>
  <si>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</si>
  <si>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</si>
  <si>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</si>
  <si>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</si>
  <si>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</si>
  <si>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</si>
  <si>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</si>
  <si>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</si>
  <si>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</si>
  <si>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</si>
  <si>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</si>
  <si>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</si>
  <si>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</si>
  <si>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</si>
  <si>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</si>
  <si>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</si>
  <si>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</si>
  <si>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</si>
  <si>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</si>
  <si>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</si>
  <si>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</si>
  <si>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</si>
  <si>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</si>
  <si>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</si>
  <si>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</si>
  <si>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</si>
  <si>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</si>
  <si>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</si>
  <si>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</si>
  <si>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</si>
  <si>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</si>
  <si>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</si>
  <si>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</si>
  <si>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</si>
  <si>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</si>
  <si>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</si>
  <si>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</si>
  <si>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</si>
  <si>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</si>
  <si>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</si>
  <si>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</si>
  <si>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</si>
  <si>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</si>
  <si>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</si>
  <si>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</si>
  <si>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</si>
  <si>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</si>
  <si>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</si>
  <si>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</si>
  <si>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</si>
  <si>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</si>
  <si>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</si>
  <si>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</si>
  <si>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</si>
  <si>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</si>
  <si>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</si>
  <si>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</si>
  <si>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</si>
  <si>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</si>
  <si>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</si>
  <si>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</si>
  <si>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</si>
  <si>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</si>
  <si>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</si>
  <si>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</si>
  <si>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</si>
  <si>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</si>
  <si>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</si>
  <si>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</si>
  <si>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</si>
  <si>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</si>
  <si>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</si>
  <si>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</si>
  <si>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</si>
  <si>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</si>
  <si>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</si>
  <si>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</si>
  <si>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</si>
  <si>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</si>
  <si>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</si>
  <si>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</si>
  <si>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</si>
  <si>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</si>
  <si>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</si>
  <si>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</si>
  <si>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</si>
  <si>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</si>
  <si>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</si>
  <si>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</si>
  <si>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</si>
  <si>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</si>
  <si>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</si>
  <si>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</si>
  <si>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</si>
  <si>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</si>
  <si>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</si>
  <si>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</si>
  <si>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</si>
  <si>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</si>
  <si>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</si>
  <si>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</si>
  <si>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</si>
  <si>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</si>
  <si>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</si>
  <si>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</si>
  <si>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</si>
  <si>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</si>
  <si>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</si>
  <si>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</si>
  <si>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</si>
  <si>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</si>
  <si>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</si>
  <si>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</si>
  <si>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</si>
  <si>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</si>
  <si>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</si>
  <si>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</si>
  <si>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</si>
  <si>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</si>
  <si>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</si>
  <si>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</si>
  <si>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</si>
  <si>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</si>
  <si>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</si>
  <si>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</si>
  <si>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</si>
  <si>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</si>
  <si>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</si>
  <si>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</si>
  <si>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</si>
  <si>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</si>
  <si>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</si>
  <si>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</si>
  <si>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</si>
  <si>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</si>
  <si>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</si>
  <si>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</si>
  <si>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</si>
  <si>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</si>
  <si>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</si>
  <si>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</si>
  <si>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</si>
  <si>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</si>
  <si>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</si>
  <si>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</si>
  <si>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</si>
  <si>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</si>
  <si>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</si>
  <si>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</si>
  <si>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</si>
  <si>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</si>
  <si>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</si>
  <si>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</si>
  <si>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</si>
  <si>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</si>
  <si>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</si>
  <si>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</si>
  <si>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</si>
  <si>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</si>
  <si>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</si>
  <si>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</si>
  <si>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</si>
  <si>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</si>
  <si>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</si>
  <si>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</si>
  <si>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</si>
  <si>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</si>
  <si>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</si>
  <si>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</si>
  <si>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</si>
  <si>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</si>
  <si>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</si>
  <si>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</si>
  <si>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</si>
  <si>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</si>
  <si>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</si>
  <si>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</si>
  <si>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</si>
  <si>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</si>
  <si>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</si>
  <si>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</si>
  <si>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</si>
  <si>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</si>
  <si>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</si>
  <si>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</si>
  <si>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</si>
  <si>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</si>
  <si>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</si>
  <si>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</si>
  <si>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</si>
  <si>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</si>
  <si>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</si>
  <si>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</si>
  <si>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</si>
  <si>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</si>
  <si>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</si>
  <si>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</si>
  <si>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</si>
  <si>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</si>
  <si>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</si>
  <si>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</si>
  <si>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</si>
  <si>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</si>
  <si>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</si>
  <si>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</si>
  <si>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</si>
  <si>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</si>
  <si>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</si>
  <si>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</si>
  <si>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</si>
  <si>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</si>
  <si>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</si>
  <si>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</si>
  <si>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</si>
  <si>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</si>
  <si>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</si>
  <si>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</si>
  <si>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</si>
  <si>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</si>
  <si>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</si>
  <si>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</si>
  <si>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</si>
  <si>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</si>
  <si>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</si>
  <si>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</si>
  <si>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</si>
  <si>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</si>
  <si>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</si>
  <si>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</si>
  <si>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</si>
  <si>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</si>
  <si>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</si>
  <si>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</si>
  <si>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</si>
  <si>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</si>
  <si>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</si>
  <si>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</si>
  <si>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</si>
  <si>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</si>
  <si>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</si>
  <si>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</si>
  <si>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</si>
  <si>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</si>
  <si>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</si>
  <si>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</si>
  <si>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</si>
  <si>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</si>
  <si>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</si>
  <si>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</si>
  <si>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</si>
  <si>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</si>
  <si>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</si>
  <si>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</si>
  <si>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</si>
  <si>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</si>
  <si>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</si>
  <si>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</si>
  <si>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</si>
  <si>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</si>
  <si>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</si>
  <si>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</si>
  <si>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</si>
  <si>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</si>
  <si>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</si>
  <si>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</si>
  <si>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</si>
  <si>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</si>
  <si>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</si>
  <si>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</si>
  <si>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</si>
  <si>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</si>
  <si>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</si>
  <si>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</si>
  <si>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</si>
  <si>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</si>
  <si>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</si>
  <si>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</si>
  <si>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</si>
  <si>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</si>
  <si>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</si>
  <si>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</si>
  <si>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</si>
  <si>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</si>
  <si>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</si>
  <si>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</si>
  <si>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</si>
  <si>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</si>
  <si>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</si>
  <si>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</si>
  <si>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</si>
  <si>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</si>
  <si>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</si>
  <si>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</si>
  <si>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</si>
  <si>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</si>
  <si>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</si>
  <si>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</si>
  <si>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</si>
  <si>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</si>
  <si>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</si>
  <si>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</si>
  <si>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</si>
  <si>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</si>
  <si>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</si>
  <si>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</si>
  <si>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</si>
  <si>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</si>
  <si>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</si>
  <si>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</si>
  <si>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</si>
  <si>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</si>
  <si>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</si>
  <si>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</si>
  <si>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</si>
  <si>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</si>
  <si>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</si>
  <si>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</si>
  <si>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</si>
  <si>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</si>
  <si>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</si>
  <si>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</si>
  <si>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</si>
  <si>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</si>
  <si>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</si>
  <si>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</si>
  <si>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</si>
  <si>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</si>
  <si>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</si>
  <si>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</si>
  <si>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</si>
  <si>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</si>
  <si>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</si>
  <si>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</si>
  <si>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</si>
  <si>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</si>
  <si>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</si>
  <si>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</si>
  <si>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</si>
  <si>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</si>
  <si>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</si>
  <si>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</si>
  <si>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</si>
  <si>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</si>
  <si>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</si>
  <si>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</si>
  <si>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</si>
  <si>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</si>
  <si>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</si>
  <si>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</si>
  <si>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</si>
  <si>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</si>
  <si>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</si>
  <si>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</si>
  <si>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</si>
  <si>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</si>
  <si>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</si>
  <si>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</si>
  <si>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</si>
  <si>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</si>
  <si>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</si>
  <si>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</si>
  <si>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</si>
  <si>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</si>
  <si>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</si>
  <si>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</si>
  <si>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</si>
  <si>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</si>
  <si>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</si>
  <si>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</si>
  <si>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</si>
  <si>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</si>
  <si>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</si>
  <si>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</si>
  <si>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</si>
  <si>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</si>
  <si>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</si>
  <si>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</si>
  <si>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</si>
  <si>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</si>
  <si>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</si>
  <si>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</si>
  <si>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</si>
  <si>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</si>
  <si>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</si>
  <si>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</si>
  <si>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</si>
  <si>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</si>
  <si>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</si>
  <si>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</si>
  <si>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</si>
  <si>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</si>
  <si>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</si>
  <si>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</si>
  <si>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</si>
  <si>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</si>
  <si>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</si>
  <si>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</si>
  <si>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</si>
  <si>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</si>
  <si>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</si>
  <si>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</si>
  <si>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</si>
  <si>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</si>
  <si>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</si>
  <si>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</si>
  <si>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</si>
  <si>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</si>
  <si>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</si>
  <si>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</si>
  <si>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</si>
  <si>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</si>
  <si>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</si>
  <si>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</si>
  <si>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</si>
  <si>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</si>
  <si>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</si>
  <si>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</si>
  <si>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</si>
  <si>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</si>
  <si>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</si>
  <si>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</si>
  <si>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</si>
  <si>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</si>
  <si>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</si>
  <si>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</si>
  <si>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</si>
  <si>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</si>
  <si>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</si>
  <si>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</si>
  <si>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</si>
  <si>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</si>
  <si>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</si>
  <si>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</si>
  <si>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</si>
  <si>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</si>
  <si>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</si>
  <si>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</si>
  <si>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</si>
  <si>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</si>
  <si>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</si>
  <si>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</si>
  <si>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</si>
  <si>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</si>
  <si>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</si>
  <si>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</si>
  <si>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</si>
  <si>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</si>
  <si>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</si>
  <si>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</si>
  <si>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</si>
  <si>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</si>
  <si>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</si>
  <si>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</si>
  <si>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</si>
  <si>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</si>
  <si>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</si>
  <si>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</si>
  <si>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</si>
  <si>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</si>
  <si>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</si>
  <si>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</si>
  <si>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</si>
  <si>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</si>
  <si>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</si>
  <si>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</si>
  <si>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</si>
  <si>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</si>
  <si>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</si>
  <si>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</si>
  <si>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</si>
  <si>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</si>
  <si>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</si>
  <si>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</si>
  <si>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</si>
  <si>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</si>
  <si>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</si>
  <si>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</si>
  <si>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</si>
  <si>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</si>
  <si>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</si>
  <si>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</si>
  <si>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</si>
  <si>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</si>
  <si>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</si>
  <si>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</si>
  <si>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</si>
  <si>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</si>
  <si>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</si>
  <si>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</si>
  <si>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</si>
  <si>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</si>
  <si>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</si>
  <si>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</si>
  <si>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</si>
  <si>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</si>
  <si>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</si>
  <si>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</si>
  <si>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</si>
  <si>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</si>
  <si>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</si>
  <si>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</si>
  <si>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</si>
  <si>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</si>
  <si>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</si>
  <si>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</si>
  <si>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</si>
  <si>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</si>
  <si>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</si>
  <si>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</si>
  <si>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</si>
  <si>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</si>
  <si>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</si>
  <si>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</si>
  <si>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</si>
  <si>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</si>
  <si>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</si>
  <si>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</si>
  <si>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</si>
  <si>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</si>
  <si>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</si>
  <si>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</si>
  <si>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</si>
  <si>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</si>
  <si>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</si>
  <si>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</si>
  <si>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</si>
  <si>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</si>
  <si>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</si>
  <si>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</si>
  <si>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</si>
  <si>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</si>
  <si>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</si>
  <si>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</si>
  <si>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</si>
  <si>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</si>
  <si>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</si>
  <si>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</si>
  <si>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</si>
  <si>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</si>
  <si>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</si>
  <si>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</si>
  <si>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</si>
  <si>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</si>
  <si>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</si>
  <si>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</si>
  <si>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</si>
  <si>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</si>
  <si>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</si>
  <si>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</si>
  <si>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</si>
  <si>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</si>
  <si>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</si>
  <si>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</si>
  <si>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</si>
  <si>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</si>
  <si>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</si>
  <si>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</si>
  <si>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</si>
  <si>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</si>
  <si>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</si>
  <si>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</si>
  <si>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</si>
  <si>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</si>
  <si>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</si>
  <si>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</si>
  <si>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</si>
  <si>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</si>
  <si>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</si>
  <si>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</si>
  <si>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</si>
  <si>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</si>
  <si>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</si>
  <si>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</si>
  <si>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</si>
  <si>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</si>
  <si>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</si>
  <si>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</si>
  <si>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</si>
  <si>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</si>
  <si>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</si>
  <si>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</si>
  <si>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</si>
  <si>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</si>
  <si>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</si>
  <si>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</si>
  <si>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</si>
  <si>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</si>
  <si>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</si>
  <si>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</si>
  <si>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</si>
  <si>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</si>
  <si>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</si>
  <si>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</si>
  <si>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</si>
  <si>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</si>
  <si>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</si>
  <si>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</si>
  <si>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</si>
  <si>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</si>
  <si>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</si>
  <si>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</si>
  <si>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</si>
  <si>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</si>
  <si>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</si>
  <si>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</si>
  <si>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</si>
  <si>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</si>
  <si>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</si>
  <si>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</si>
  <si>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</si>
  <si>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</si>
  <si>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</si>
  <si>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</si>
  <si>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</si>
  <si>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</si>
  <si>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</si>
  <si>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</si>
  <si>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</si>
  <si>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</si>
  <si>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</si>
  <si>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</si>
  <si>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</si>
  <si>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</si>
  <si>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</si>
  <si>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</si>
  <si>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</si>
  <si>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</si>
  <si>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</si>
  <si>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</si>
  <si>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</si>
  <si>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</si>
  <si>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</si>
  <si>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</si>
  <si>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</si>
  <si>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</si>
  <si>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</si>
  <si>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</si>
  <si>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</si>
  <si>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</si>
  <si>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</si>
  <si>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</si>
  <si>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</si>
  <si>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</si>
  <si>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</si>
  <si>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</si>
  <si>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</si>
  <si>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</si>
  <si>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</si>
  <si>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</si>
  <si>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</si>
  <si>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</si>
  <si>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</si>
  <si>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</si>
  <si>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</si>
  <si>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</si>
  <si>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</si>
  <si>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</si>
  <si>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</si>
  <si>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</si>
  <si>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</si>
  <si>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</si>
  <si>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</si>
  <si>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</si>
  <si>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</si>
  <si>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</si>
  <si>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</si>
  <si>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</si>
  <si>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</si>
  <si>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</si>
  <si>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</si>
  <si>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</si>
  <si>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</si>
  <si>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</si>
  <si>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</si>
  <si>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</si>
  <si>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</si>
  <si>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</si>
  <si>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</si>
  <si>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</si>
  <si>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</si>
  <si>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</si>
  <si>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</si>
  <si>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</si>
  <si>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</si>
  <si>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</si>
  <si>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</si>
  <si>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</si>
  <si>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</si>
  <si>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</si>
  <si>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</si>
  <si>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</si>
  <si>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</si>
  <si>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</si>
  <si>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</si>
  <si>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</si>
  <si>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</si>
  <si>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</si>
  <si>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</si>
  <si>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</si>
  <si>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</si>
  <si>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</si>
  <si>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</si>
  <si>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</si>
  <si>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</si>
  <si>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</si>
  <si>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</si>
  <si>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</si>
  <si>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</si>
  <si>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</si>
  <si>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</si>
  <si>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</si>
  <si>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</si>
  <si>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</si>
  <si>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</si>
  <si>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</si>
  <si>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</si>
  <si>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</si>
  <si>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</si>
  <si>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</si>
  <si>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</si>
  <si>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</si>
  <si>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</si>
  <si>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</si>
  <si>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</si>
  <si>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</si>
  <si>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</si>
  <si>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</si>
  <si>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</si>
  <si>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</si>
  <si>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</si>
  <si>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</si>
  <si>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</si>
  <si>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</si>
  <si>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</si>
  <si>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</si>
  <si>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</si>
  <si>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</si>
  <si>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</si>
  <si>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</si>
  <si>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</si>
  <si>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</si>
  <si>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</si>
  <si>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</si>
  <si>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</si>
  <si>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</si>
  <si>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</si>
  <si>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</si>
  <si>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</si>
  <si>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</si>
  <si>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</si>
  <si>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</si>
  <si>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</si>
  <si>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</si>
  <si>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</si>
  <si>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</si>
  <si>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</si>
  <si>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</si>
  <si>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</si>
  <si>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</si>
  <si>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</si>
  <si>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</si>
  <si>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</si>
  <si>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</si>
  <si>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</si>
  <si>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</si>
  <si>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</si>
  <si>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</si>
  <si>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</si>
  <si>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</si>
  <si>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</si>
  <si>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</si>
  <si>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</si>
  <si>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</si>
  <si>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</si>
  <si>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</si>
  <si>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</si>
  <si>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</si>
  <si>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</si>
  <si>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</si>
  <si>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</si>
  <si>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</si>
  <si>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</si>
  <si>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</si>
  <si>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</si>
  <si>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</si>
  <si>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</si>
  <si>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</si>
  <si>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</si>
  <si>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</si>
  <si>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</si>
  <si>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</si>
  <si>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</si>
  <si>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</si>
  <si>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</si>
  <si>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</si>
  <si>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</si>
  <si>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</si>
  <si>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</si>
  <si>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</si>
  <si>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</si>
  <si>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</si>
  <si>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</si>
  <si>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</si>
  <si>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</si>
  <si>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</si>
  <si>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</si>
  <si>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</si>
  <si>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</si>
  <si>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</si>
  <si>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</si>
  <si>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</si>
  <si>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</si>
  <si>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</si>
  <si>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</si>
  <si>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</si>
  <si>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</si>
  <si>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</si>
  <si>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</si>
  <si>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</si>
  <si>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</si>
  <si>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</si>
  <si>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</si>
  <si>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</si>
  <si>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</si>
  <si>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</si>
  <si>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</si>
  <si>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</si>
  <si>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</si>
  <si>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</si>
  <si>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</si>
  <si>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</si>
  <si>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</si>
  <si>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</si>
  <si>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</si>
  <si>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</si>
  <si>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</si>
  <si>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</si>
  <si>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</si>
  <si>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</si>
  <si>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</si>
  <si>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</si>
  <si>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</si>
  <si>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</si>
  <si>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</si>
  <si>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</si>
  <si>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</si>
  <si>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</si>
  <si>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</si>
  <si>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</si>
  <si>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</si>
  <si>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</si>
  <si>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</si>
  <si>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</si>
  <si>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</si>
  <si>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</si>
  <si>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</si>
  <si>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</si>
  <si>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</si>
  <si>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</si>
  <si>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</si>
  <si>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</si>
  <si>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</si>
  <si>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</si>
  <si>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</si>
  <si>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</si>
  <si>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</si>
  <si>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</si>
  <si>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</si>
  <si>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</si>
  <si>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</si>
  <si>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</si>
  <si>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</si>
  <si>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</si>
  <si>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</si>
  <si>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</si>
  <si>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</si>
  <si>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</si>
  <si>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</si>
  <si>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</si>
  <si>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</si>
  <si>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</si>
  <si>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</si>
  <si>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</si>
  <si>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</si>
  <si>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</si>
  <si>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</si>
  <si>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</si>
  <si>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</si>
  <si>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</si>
  <si>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</si>
  <si>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</si>
  <si>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</si>
  <si>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</si>
  <si>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</si>
  <si>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</si>
  <si>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</si>
  <si>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</si>
  <si>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</si>
  <si>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</si>
  <si>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</si>
  <si>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</si>
  <si>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</si>
  <si>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</si>
  <si>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</si>
  <si>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</si>
  <si>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</si>
  <si>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</si>
  <si>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</si>
  <si>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</si>
  <si>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</si>
  <si>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</si>
  <si>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</si>
  <si>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</si>
  <si>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</si>
  <si>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</si>
  <si>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</si>
  <si>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</si>
  <si>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</si>
  <si>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</si>
  <si>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</si>
  <si>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</si>
  <si>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</si>
  <si>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</si>
  <si>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</si>
  <si>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</si>
  <si>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</si>
  <si>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</si>
  <si>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</si>
  <si>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</si>
  <si>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</si>
  <si>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</si>
  <si>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</si>
  <si>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</si>
  <si>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</si>
  <si>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</si>
  <si>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</si>
  <si>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</si>
  <si>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</si>
  <si>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</si>
  <si>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</si>
  <si>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</si>
  <si>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</si>
  <si>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</si>
  <si>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</si>
  <si>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</si>
  <si>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</si>
  <si>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</si>
  <si>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</si>
  <si>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</si>
  <si>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</si>
  <si>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</si>
  <si>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</si>
  <si>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</si>
  <si>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</si>
  <si>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</si>
  <si>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</si>
  <si>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</si>
  <si>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</si>
  <si>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</si>
  <si>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</si>
  <si>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</si>
  <si>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</si>
  <si>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</si>
  <si>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</si>
  <si>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</si>
  <si>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</si>
  <si>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</si>
  <si>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</si>
  <si>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</si>
  <si>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</si>
  <si>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</si>
  <si>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</si>
  <si>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</si>
  <si>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</si>
  <si>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</si>
  <si>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</si>
  <si>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</si>
  <si>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</si>
  <si>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</si>
  <si>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</si>
  <si>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</si>
  <si>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</si>
  <si>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</si>
  <si>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</si>
  <si>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</si>
  <si>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</si>
  <si>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</si>
  <si>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</si>
  <si>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</si>
  <si>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</si>
  <si>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</si>
  <si>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</si>
  <si>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</si>
  <si>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</si>
  <si>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</si>
  <si>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</si>
  <si>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</si>
  <si>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</si>
  <si>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</si>
  <si>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</si>
  <si>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</si>
  <si>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</si>
  <si>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</si>
  <si>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</si>
  <si>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</si>
  <si>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</si>
  <si>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</si>
  <si>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</si>
  <si>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</si>
  <si>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</si>
  <si>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</si>
  <si>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</si>
  <si>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</si>
  <si>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</si>
  <si>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</si>
  <si>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</si>
  <si>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</si>
  <si>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</si>
  <si>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</si>
  <si>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</si>
  <si>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</si>
  <si>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</si>
  <si>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</si>
  <si>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</si>
  <si>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</si>
  <si>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</si>
  <si>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</si>
  <si>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</si>
  <si>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</si>
  <si>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</si>
  <si>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</si>
  <si>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</si>
  <si>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</si>
  <si>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</si>
  <si>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</si>
  <si>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</si>
  <si>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</si>
  <si>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</si>
  <si>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</si>
  <si>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</si>
  <si>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</si>
  <si>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</si>
  <si>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</si>
  <si>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</si>
  <si>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</si>
  <si>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</si>
  <si>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</si>
  <si>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</si>
  <si>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</si>
  <si>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</si>
  <si>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</si>
  <si>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</si>
  <si>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</si>
  <si>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</si>
  <si>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</si>
  <si>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</si>
  <si>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</si>
  <si>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</si>
  <si>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</si>
  <si>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</si>
  <si>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</si>
  <si>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</si>
  <si>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</si>
  <si>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</si>
  <si>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</si>
  <si>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</si>
  <si>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</si>
  <si>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</si>
  <si>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</si>
  <si>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</si>
  <si>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</si>
  <si>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</si>
  <si>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</si>
  <si>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</si>
  <si>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</si>
  <si>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</si>
  <si>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</si>
  <si>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</si>
  <si>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</si>
  <si>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</si>
  <si>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</si>
  <si>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</si>
  <si>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</si>
  <si>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</si>
  <si>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</si>
  <si>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</si>
  <si>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</si>
  <si>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</si>
  <si>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</si>
  <si>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</si>
  <si>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</si>
  <si>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</si>
  <si>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</si>
  <si>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</si>
  <si>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</si>
  <si>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</si>
  <si>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</si>
  <si>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</si>
  <si>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</si>
  <si>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</si>
  <si>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</si>
  <si>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</si>
  <si>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</si>
  <si>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</si>
  <si>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</si>
  <si>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</si>
  <si>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</si>
  <si>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</si>
  <si>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</si>
  <si>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</si>
  <si>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</si>
  <si>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</si>
  <si>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</si>
  <si>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</si>
  <si>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</si>
  <si>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</si>
  <si>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</si>
  <si>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</si>
  <si>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</si>
  <si>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</si>
  <si>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</si>
  <si>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</si>
  <si>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</si>
  <si>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</si>
  <si>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</si>
  <si>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</si>
  <si>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</si>
  <si>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</si>
  <si>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</si>
  <si>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</si>
  <si>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</si>
  <si>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</si>
  <si>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</si>
  <si>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</si>
  <si>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</si>
  <si>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</si>
  <si>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</si>
  <si>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</si>
  <si>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</si>
  <si>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</si>
  <si>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</si>
  <si>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</si>
  <si>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</si>
  <si>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</si>
  <si>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</si>
  <si>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</si>
  <si>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</si>
  <si>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</si>
  <si>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</si>
  <si>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</si>
  <si>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</si>
  <si>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</si>
  <si>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</si>
  <si>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</si>
  <si>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</si>
  <si>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</si>
  <si>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</si>
  <si>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</si>
  <si>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</si>
  <si>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</si>
  <si>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</si>
  <si>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</si>
  <si>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</si>
  <si>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</si>
  <si>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</si>
  <si>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</si>
  <si>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</si>
  <si>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</si>
  <si>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</si>
  <si>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</si>
  <si>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</si>
  <si>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</si>
  <si>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</si>
  <si>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</si>
  <si>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</si>
  <si>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</si>
  <si>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</si>
  <si>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</si>
  <si>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</si>
  <si>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</si>
  <si>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</si>
  <si>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</si>
  <si>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</si>
  <si>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</si>
  <si>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</si>
  <si>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</si>
  <si>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</si>
  <si>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</si>
  <si>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</si>
  <si>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</si>
  <si>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</si>
  <si>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</si>
  <si>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</si>
  <si>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</si>
  <si>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</si>
  <si>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</si>
  <si>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</si>
  <si>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</si>
  <si>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</si>
  <si>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</si>
  <si>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</si>
  <si>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</si>
  <si>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</si>
  <si>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</si>
  <si>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</si>
  <si>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</si>
  <si>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</si>
  <si>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</si>
  <si>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</si>
  <si>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</si>
  <si>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</si>
  <si>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</si>
  <si>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</si>
  <si>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</si>
  <si>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</si>
  <si>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</si>
  <si>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</si>
  <si>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</si>
  <si>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</si>
  <si>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</si>
  <si>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</si>
  <si>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</si>
  <si>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</si>
  <si>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</si>
  <si>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</si>
  <si>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</si>
  <si>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</si>
  <si>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</si>
  <si>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</si>
  <si>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</si>
  <si>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</si>
  <si>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</si>
  <si>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</si>
  <si>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</si>
  <si>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</si>
  <si>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</si>
  <si>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</si>
  <si>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</si>
  <si>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</si>
  <si>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</si>
  <si>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</si>
  <si>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</si>
  <si>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</si>
  <si>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</si>
  <si>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</si>
  <si>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</si>
  <si>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</si>
  <si>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</si>
  <si>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</si>
  <si>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</si>
  <si>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</si>
  <si>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</si>
  <si>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</si>
  <si>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</si>
  <si>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</si>
  <si>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</si>
  <si>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</si>
  <si>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</si>
  <si>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</si>
  <si>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</si>
  <si>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</si>
  <si>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</si>
  <si>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</si>
  <si>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</si>
  <si>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</si>
  <si>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</si>
  <si>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</si>
  <si>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</si>
  <si>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</si>
  <si>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</si>
  <si>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</si>
  <si>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</si>
  <si>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</si>
  <si>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</si>
  <si>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</si>
  <si>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</si>
  <si>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</si>
  <si>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</si>
  <si>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</si>
  <si>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</si>
  <si>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</si>
  <si>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</si>
  <si>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</si>
  <si>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</si>
  <si>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</si>
  <si>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</si>
  <si>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</si>
  <si>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</si>
  <si>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</si>
  <si>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</si>
  <si>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</si>
  <si>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</si>
  <si>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</si>
  <si>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</si>
  <si>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</si>
  <si>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</si>
  <si>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</si>
  <si>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</si>
  <si>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</si>
  <si>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</si>
  <si>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</si>
  <si>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</si>
  <si>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</si>
  <si>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</si>
  <si>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</si>
  <si>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</si>
  <si>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</si>
  <si>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</si>
  <si>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</si>
  <si>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</si>
  <si>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</si>
  <si>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</si>
  <si>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</si>
  <si>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</si>
  <si>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</si>
  <si>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</si>
  <si>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</si>
  <si>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</si>
  <si>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</si>
  <si>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</si>
  <si>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</si>
  <si>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</si>
  <si>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</si>
  <si>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</si>
  <si>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</si>
  <si>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</si>
  <si>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</si>
  <si>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</si>
  <si>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</si>
  <si>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</si>
  <si>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</si>
  <si>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</si>
  <si>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</si>
  <si>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</si>
  <si>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</si>
  <si>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</si>
  <si>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</si>
  <si>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</si>
  <si>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</si>
  <si>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</si>
  <si>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</si>
  <si>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</si>
  <si>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</si>
  <si>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</si>
  <si>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</si>
  <si>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</si>
  <si>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</si>
  <si>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</si>
  <si>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</si>
  <si>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</si>
  <si>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</si>
  <si>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</si>
  <si>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</si>
  <si>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</si>
  <si>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</si>
  <si>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</si>
  <si>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</si>
  <si>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</si>
  <si>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</si>
  <si>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</si>
  <si>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</si>
  <si>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</si>
  <si>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</si>
  <si>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</si>
  <si>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</si>
  <si>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</si>
  <si>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</si>
  <si>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</si>
  <si>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</si>
  <si>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</si>
  <si>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</si>
  <si>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</si>
  <si>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</si>
  <si>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</si>
  <si>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</si>
  <si>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</si>
  <si>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</si>
  <si>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</si>
  <si>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</si>
  <si>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</si>
  <si>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</si>
  <si>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</si>
  <si>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</si>
  <si>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</si>
  <si>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</si>
  <si>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</si>
  <si>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</si>
  <si>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</si>
  <si>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</si>
  <si>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</si>
  <si>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</si>
  <si>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</si>
  <si>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</si>
  <si>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</si>
  <si>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</si>
  <si>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</si>
  <si>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</si>
  <si>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</si>
  <si>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</si>
  <si>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</si>
  <si>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</si>
  <si>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</si>
  <si>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</si>
  <si>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</si>
  <si>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</si>
  <si>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</si>
  <si>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</si>
  <si>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</si>
  <si>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</si>
  <si>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</si>
  <si>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</si>
  <si>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</si>
  <si>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</si>
  <si>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</si>
  <si>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</si>
  <si>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</si>
  <si>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</si>
  <si>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</si>
  <si>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</si>
  <si>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</si>
  <si>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</si>
  <si>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</si>
  <si>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</si>
  <si>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</si>
  <si>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</si>
  <si>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</si>
  <si>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</si>
  <si>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</si>
  <si>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</si>
  <si>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</si>
  <si>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</si>
  <si>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</si>
  <si>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</si>
  <si>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</si>
  <si>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</si>
  <si>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</si>
  <si>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</si>
  <si>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</si>
  <si>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</si>
  <si>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</si>
  <si>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</si>
  <si>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</si>
  <si>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</si>
  <si>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</si>
  <si>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</si>
  <si>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</si>
  <si>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</si>
  <si>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</si>
  <si>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</si>
  <si>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</si>
  <si>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</si>
  <si>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</si>
  <si>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</si>
  <si>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</si>
  <si>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</si>
  <si>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</si>
  <si>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</si>
  <si>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</si>
  <si>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</si>
  <si>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</si>
  <si>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</si>
  <si>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</si>
  <si>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</si>
  <si>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</si>
  <si>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</si>
  <si>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</si>
  <si>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</si>
  <si>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</si>
  <si>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</si>
  <si>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</si>
  <si>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</si>
  <si>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</si>
  <si>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</si>
  <si>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</si>
  <si>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</si>
  <si>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</si>
  <si>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</si>
  <si>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</si>
  <si>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</si>
  <si>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</si>
  <si>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</si>
  <si>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</si>
  <si>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</si>
  <si>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</si>
  <si>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</si>
  <si>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</si>
  <si>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</si>
  <si>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</si>
  <si>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</si>
  <si>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</si>
  <si>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</si>
  <si>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</si>
  <si>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</si>
  <si>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</si>
  <si>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</si>
  <si>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</si>
  <si>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</si>
  <si>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</si>
  <si>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</si>
  <si>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</si>
  <si>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</si>
  <si>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</si>
  <si>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</si>
  <si>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</si>
  <si>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</si>
  <si>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</si>
  <si>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</si>
  <si>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</si>
  <si>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</si>
  <si>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</si>
  <si>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</si>
  <si>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</si>
  <si>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</si>
  <si>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</si>
  <si>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</si>
  <si>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</si>
  <si>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</si>
  <si>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</si>
  <si>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</si>
  <si>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</si>
  <si>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</si>
  <si>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</si>
  <si>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</si>
  <si>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</si>
  <si>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</si>
  <si>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</si>
  <si>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</si>
  <si>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</si>
  <si>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</si>
  <si>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</si>
  <si>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</si>
  <si>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</si>
  <si>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</si>
  <si>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</si>
  <si>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</si>
  <si>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</si>
  <si>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</si>
  <si>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</si>
  <si>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</si>
  <si>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</si>
  <si>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</si>
  <si>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</si>
  <si>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</si>
  <si>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</si>
  <si>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</si>
  <si>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</si>
  <si>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</si>
  <si>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</si>
  <si>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</si>
  <si>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</si>
  <si>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</si>
  <si>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</si>
  <si>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</si>
  <si>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</si>
  <si>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</si>
  <si>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</si>
  <si>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</si>
  <si>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</si>
  <si>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</si>
  <si>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</si>
  <si>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</si>
  <si>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</si>
  <si>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</si>
  <si>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</si>
  <si>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</si>
  <si>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</si>
  <si>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</si>
  <si>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</si>
  <si>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</si>
  <si>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</si>
  <si>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</si>
  <si>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</si>
  <si>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</si>
  <si>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</si>
  <si>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</si>
  <si>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</si>
  <si>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</si>
  <si>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</si>
  <si>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</si>
  <si>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</si>
  <si>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</si>
  <si>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</si>
  <si>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</si>
  <si>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</si>
  <si>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</si>
  <si>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</si>
  <si>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</si>
  <si>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</si>
  <si>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</si>
  <si>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</si>
  <si>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</si>
  <si>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</si>
  <si>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</si>
  <si>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</si>
  <si>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</si>
  <si>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</si>
  <si>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</si>
  <si>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</si>
  <si>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</si>
  <si>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</si>
  <si>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</si>
  <si>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</si>
  <si>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</si>
  <si>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</si>
  <si>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</si>
  <si>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</si>
  <si>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</si>
  <si>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</si>
  <si>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</si>
  <si>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</si>
  <si>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</si>
  <si>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</si>
  <si>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</si>
  <si>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</si>
  <si>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</si>
  <si>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</si>
  <si>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</si>
  <si>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</si>
  <si>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</si>
  <si>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</si>
  <si>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</si>
  <si>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</si>
  <si>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</si>
  <si>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</si>
  <si>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</si>
  <si>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</si>
  <si>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</si>
  <si>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</si>
  <si>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</si>
  <si>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</si>
  <si>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</si>
  <si>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</si>
  <si>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</si>
  <si>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</si>
  <si>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</si>
  <si>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</si>
  <si>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</si>
  <si>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</si>
  <si>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</si>
  <si>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</si>
  <si>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</si>
  <si>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</si>
  <si>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</si>
  <si>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</si>
  <si>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</si>
  <si>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</si>
  <si>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</si>
  <si>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</si>
  <si>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</si>
  <si>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</si>
  <si>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</si>
  <si>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</si>
  <si>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</si>
  <si>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</si>
  <si>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</si>
  <si>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</si>
  <si>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</si>
  <si>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</si>
  <si>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</si>
  <si>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</si>
  <si>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</si>
  <si>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</si>
  <si>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</si>
  <si>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</si>
  <si>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</si>
  <si>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</si>
  <si>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</si>
  <si>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</si>
  <si>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</si>
  <si>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</si>
  <si>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</si>
  <si>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</si>
  <si>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</si>
  <si>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</si>
  <si>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</si>
  <si>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</si>
  <si>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</si>
  <si>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</si>
  <si>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</si>
  <si>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</si>
  <si>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</si>
  <si>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</si>
  <si>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</si>
  <si>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</si>
  <si>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</si>
  <si>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</si>
  <si>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</si>
  <si>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</si>
  <si>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</si>
  <si>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</si>
  <si>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</si>
  <si>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</si>
  <si>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</si>
  <si>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</si>
  <si>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</si>
  <si>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</si>
  <si>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</si>
  <si>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</si>
  <si>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</si>
  <si>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</si>
  <si>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</si>
  <si>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</si>
  <si>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</si>
  <si>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</si>
  <si>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</si>
  <si>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</si>
  <si>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</si>
  <si>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</si>
  <si>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</si>
  <si>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</si>
  <si>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</si>
  <si>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</si>
  <si>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</si>
  <si>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</si>
  <si>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</si>
  <si>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</si>
  <si>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</si>
  <si>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</si>
  <si>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</si>
  <si>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</si>
  <si>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</si>
  <si>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</si>
  <si>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</si>
  <si>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</si>
  <si>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</si>
  <si>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</si>
  <si>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</si>
  <si>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</si>
  <si>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</si>
  <si>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</si>
  <si>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</si>
  <si>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</si>
  <si>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</si>
  <si>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</si>
  <si>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</si>
  <si>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</si>
  <si>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</si>
  <si>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</si>
  <si>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</si>
  <si>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</si>
  <si>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</si>
  <si>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</si>
  <si>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</si>
  <si>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</si>
  <si>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</si>
  <si>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</si>
  <si>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</si>
  <si>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</si>
  <si>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</si>
  <si>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</si>
  <si>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</si>
  <si>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</si>
  <si>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</si>
  <si>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</si>
  <si>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</si>
  <si>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</si>
  <si>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</si>
  <si>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</si>
  <si>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</si>
  <si>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</si>
  <si>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</si>
  <si>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</si>
  <si>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</si>
  <si>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</si>
  <si>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</si>
  <si>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</si>
  <si>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</si>
  <si>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</si>
  <si>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</si>
  <si>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</si>
  <si>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</si>
  <si>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</si>
  <si>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</si>
  <si>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</si>
  <si>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</si>
  <si>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</si>
  <si>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</si>
  <si>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</si>
  <si>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</si>
  <si>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</si>
  <si>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</si>
  <si>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</si>
  <si>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</si>
  <si>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</si>
  <si>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</si>
  <si>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</si>
  <si>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</si>
  <si>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</si>
  <si>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</si>
  <si>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</si>
  <si>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</si>
  <si>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</si>
  <si>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</si>
  <si>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</si>
  <si>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</si>
  <si>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</si>
  <si>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</si>
  <si>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</si>
  <si>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</si>
  <si>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</si>
  <si>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</si>
  <si>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</si>
  <si>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</si>
  <si>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JASTREBARSKO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</si>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</sst>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1690752.0000000002</v>
      </c>
      <c r="D2" s="7">
        <f>'PR-RAS'!E6</f>
        <v>1860706.0499999998</v>
      </c>
      <c r="E2" s="7">
        <v>0</v>
      </c>
      <c r="F2" s="7">
        <v>0</v>
      </c>
      <c r="G2" s="8">
        <f t="shared" ref="G2:G274" si="0">(B2/1000)*(C2*1+D2*2)</f>
        <v>5412.1641</v>
      </c>
      <c r="H2" s="8">
        <f t="shared" ref="H2:H274" si="1">ABS(C2-ROUND(C2,0))+ABS(D2-ROUND(D2,0))</f>
        <v>5.0000000046566129E-2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1466204.97</v>
      </c>
      <c r="D45" s="2">
        <f>'PR-RAS'!E49</f>
        <v>1599234.3099999998</v>
      </c>
      <c r="E45" s="2">
        <v>0</v>
      </c>
      <c r="F45" s="2">
        <v>0</v>
      </c>
      <c r="G45" s="3">
        <f t="shared" si="0"/>
        <v>205245.63795999999</v>
      </c>
      <c r="H45" s="3">
        <f t="shared" si="1"/>
        <v>0.33999999985098839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1398439.26</v>
      </c>
      <c r="D64" s="2">
        <f>'PR-RAS'!E68</f>
        <v>1580884.67</v>
      </c>
      <c r="E64" s="2">
        <v>0</v>
      </c>
      <c r="F64" s="2">
        <v>0</v>
      </c>
      <c r="G64" s="3">
        <f t="shared" si="0"/>
        <v>287293.14179999998</v>
      </c>
      <c r="H64" s="3">
        <f t="shared" si="1"/>
        <v>0.59000000008381903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1375239.26</v>
      </c>
      <c r="D65" s="2">
        <f>'PR-RAS'!E69</f>
        <v>1555384.67</v>
      </c>
      <c r="E65" s="2">
        <v>0</v>
      </c>
      <c r="F65" s="2">
        <v>0</v>
      </c>
      <c r="G65" s="3">
        <f t="shared" si="0"/>
        <v>287104.55040000001</v>
      </c>
      <c r="H65" s="3">
        <f t="shared" si="1"/>
        <v>0.59000000008381903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23200</v>
      </c>
      <c r="D66" s="2">
        <f>'PR-RAS'!E70</f>
        <v>25500</v>
      </c>
      <c r="E66" s="2">
        <v>0</v>
      </c>
      <c r="F66" s="2">
        <v>0</v>
      </c>
      <c r="G66" s="3">
        <f t="shared" si="0"/>
        <v>4823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54411.199999999997</v>
      </c>
      <c r="D70" s="2">
        <f>'PR-RAS'!E74</f>
        <v>10109.4</v>
      </c>
      <c r="E70" s="2">
        <v>0</v>
      </c>
      <c r="F70" s="2">
        <v>0</v>
      </c>
      <c r="G70" s="3">
        <f t="shared" si="0"/>
        <v>5149.47</v>
      </c>
      <c r="H70" s="3">
        <f t="shared" si="1"/>
        <v>0.59999999999672582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54411.199999999997</v>
      </c>
      <c r="D71" s="2">
        <f>'PR-RAS'!E75</f>
        <v>10109.4</v>
      </c>
      <c r="E71" s="2">
        <v>0</v>
      </c>
      <c r="F71" s="2">
        <v>0</v>
      </c>
      <c r="G71" s="3">
        <f t="shared" si="0"/>
        <v>5224.1000000000004</v>
      </c>
      <c r="H71" s="3">
        <f t="shared" si="1"/>
        <v>0.59999999999672582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13354.51</v>
      </c>
      <c r="D73" s="2">
        <f>'PR-RAS'!E77</f>
        <v>8240.24</v>
      </c>
      <c r="E73" s="2">
        <v>0</v>
      </c>
      <c r="F73" s="2">
        <v>0</v>
      </c>
      <c r="G73" s="3">
        <f t="shared" si="0"/>
        <v>2148.1192799999999</v>
      </c>
      <c r="H73" s="3">
        <f t="shared" si="1"/>
        <v>0.72999999999956344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977.62</v>
      </c>
      <c r="D74" s="2">
        <f>'PR-RAS'!E78</f>
        <v>2330.3200000000002</v>
      </c>
      <c r="E74" s="2">
        <v>0</v>
      </c>
      <c r="F74" s="2">
        <v>0</v>
      </c>
      <c r="G74" s="3">
        <f t="shared" si="0"/>
        <v>411.59298000000001</v>
      </c>
      <c r="H74" s="3">
        <f t="shared" si="1"/>
        <v>0.70000000000015916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5909.92</v>
      </c>
      <c r="E75" s="2">
        <v>0</v>
      </c>
      <c r="F75" s="2">
        <v>0</v>
      </c>
      <c r="G75" s="3">
        <f t="shared" si="0"/>
        <v>874.66815999999994</v>
      </c>
      <c r="H75" s="3">
        <f t="shared" si="1"/>
        <v>7.999999999992724E-2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12376.89</v>
      </c>
      <c r="D76" s="2">
        <f>'PR-RAS'!E80</f>
        <v>0</v>
      </c>
      <c r="E76" s="2">
        <v>0</v>
      </c>
      <c r="F76" s="2">
        <v>0</v>
      </c>
      <c r="G76" s="3">
        <f t="shared" si="0"/>
        <v>928.26674999999989</v>
      </c>
      <c r="H76" s="3">
        <f t="shared" si="1"/>
        <v>0.11000000000058208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0.15</v>
      </c>
      <c r="E78" s="2">
        <v>0</v>
      </c>
      <c r="F78" s="2">
        <v>0</v>
      </c>
      <c r="G78" s="3">
        <f t="shared" si="0"/>
        <v>3.0030000000000001E-2</v>
      </c>
      <c r="H78" s="3">
        <f t="shared" si="1"/>
        <v>0.24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0.15</v>
      </c>
      <c r="E79" s="2">
        <v>0</v>
      </c>
      <c r="F79" s="2">
        <v>0</v>
      </c>
      <c r="G79" s="3">
        <f t="shared" si="0"/>
        <v>3.0420000000000003E-2</v>
      </c>
      <c r="H79" s="3">
        <f t="shared" si="1"/>
        <v>0.24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0.15</v>
      </c>
      <c r="E81" s="2">
        <v>0</v>
      </c>
      <c r="F81" s="2">
        <v>0</v>
      </c>
      <c r="G81" s="3">
        <f t="shared" si="0"/>
        <v>3.1200000000000002E-2</v>
      </c>
      <c r="H81" s="3">
        <f t="shared" si="1"/>
        <v>0.24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2199</v>
      </c>
      <c r="D102" s="2">
        <f>'PR-RAS'!E106</f>
        <v>2577.75</v>
      </c>
      <c r="E102" s="2">
        <v>0</v>
      </c>
      <c r="F102" s="2">
        <v>0</v>
      </c>
      <c r="G102" s="3">
        <f t="shared" si="0"/>
        <v>742.80450000000008</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2199</v>
      </c>
      <c r="D108" s="2">
        <f>'PR-RAS'!E112</f>
        <v>2577.75</v>
      </c>
      <c r="E108" s="2">
        <v>0</v>
      </c>
      <c r="F108" s="2">
        <v>0</v>
      </c>
      <c r="G108" s="3">
        <f t="shared" si="0"/>
        <v>786.93150000000003</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2199</v>
      </c>
      <c r="D113" s="2">
        <f>'PR-RAS'!E117</f>
        <v>2577.75</v>
      </c>
      <c r="E113" s="2">
        <v>0</v>
      </c>
      <c r="F113" s="2">
        <v>0</v>
      </c>
      <c r="G113" s="3">
        <f t="shared" si="0"/>
        <v>823.70400000000006</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51344.090000000004</v>
      </c>
      <c r="D121" s="2">
        <f>'PR-RAS'!E125</f>
        <v>57441.380000000005</v>
      </c>
      <c r="E121" s="2">
        <v>0</v>
      </c>
      <c r="F121" s="2">
        <v>0</v>
      </c>
      <c r="G121" s="3">
        <f t="shared" si="0"/>
        <v>19947.222000000002</v>
      </c>
      <c r="H121" s="3">
        <f t="shared" si="1"/>
        <v>0.47000000000844011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43798.29</v>
      </c>
      <c r="D122" s="2">
        <f>'PR-RAS'!E126</f>
        <v>50178.65</v>
      </c>
      <c r="E122" s="2">
        <v>0</v>
      </c>
      <c r="F122" s="2">
        <v>0</v>
      </c>
      <c r="G122" s="3">
        <f t="shared" si="0"/>
        <v>17442.826389999998</v>
      </c>
      <c r="H122" s="3">
        <f t="shared" si="1"/>
        <v>0.63999999999941792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43798.29</v>
      </c>
      <c r="D124" s="2">
        <f>'PR-RAS'!E128</f>
        <v>50178.65</v>
      </c>
      <c r="E124" s="2">
        <v>0</v>
      </c>
      <c r="F124" s="2">
        <v>0</v>
      </c>
      <c r="G124" s="3">
        <f t="shared" si="0"/>
        <v>17731.137569999999</v>
      </c>
      <c r="H124" s="3">
        <f t="shared" si="1"/>
        <v>0.63999999999941792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7545.8</v>
      </c>
      <c r="D125" s="2">
        <f>'PR-RAS'!E129</f>
        <v>7262.73</v>
      </c>
      <c r="E125" s="2">
        <v>0</v>
      </c>
      <c r="F125" s="2">
        <v>0</v>
      </c>
      <c r="G125" s="3">
        <f t="shared" si="0"/>
        <v>2736.8362399999996</v>
      </c>
      <c r="H125" s="3">
        <f t="shared" si="1"/>
        <v>0.47000000000025466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7545.8</v>
      </c>
      <c r="D126" s="2">
        <f>'PR-RAS'!E130</f>
        <v>7262.73</v>
      </c>
      <c r="E126" s="2">
        <v>0</v>
      </c>
      <c r="F126" s="2">
        <v>0</v>
      </c>
      <c r="G126" s="3">
        <f t="shared" si="0"/>
        <v>2758.9074999999998</v>
      </c>
      <c r="H126" s="3">
        <f t="shared" si="1"/>
        <v>0.47000000000025466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171003.85</v>
      </c>
      <c r="D130" s="2">
        <f>'PR-RAS'!E134</f>
        <v>201452.46</v>
      </c>
      <c r="E130" s="2">
        <v>0</v>
      </c>
      <c r="F130" s="2">
        <v>0</v>
      </c>
      <c r="G130" s="3">
        <f t="shared" si="0"/>
        <v>74034.23133000001</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171003.85</v>
      </c>
      <c r="D131" s="2">
        <f>'PR-RAS'!E135</f>
        <v>201452.46</v>
      </c>
      <c r="E131" s="2">
        <v>0</v>
      </c>
      <c r="F131" s="2">
        <v>0</v>
      </c>
      <c r="G131" s="3">
        <f t="shared" si="0"/>
        <v>74608.140100000004</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171003.85</v>
      </c>
      <c r="D132" s="2">
        <f>'PR-RAS'!E136</f>
        <v>201452.46</v>
      </c>
      <c r="E132" s="2">
        <v>0</v>
      </c>
      <c r="F132" s="2">
        <v>0</v>
      </c>
      <c r="G132" s="3">
        <f t="shared" si="0"/>
        <v>75182.048869999999</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1616455.6</v>
      </c>
      <c r="D148" s="2">
        <f>'PR-RAS'!E152</f>
        <v>1934165.2799999998</v>
      </c>
      <c r="E148" s="2">
        <v>0</v>
      </c>
      <c r="F148" s="2">
        <v>0</v>
      </c>
      <c r="G148" s="3">
        <f t="shared" si="0"/>
        <v>806263.56551999995</v>
      </c>
      <c r="H148" s="3">
        <f t="shared" si="1"/>
        <v>0.67999999970197678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1394101.11</v>
      </c>
      <c r="D149" s="2">
        <f>'PR-RAS'!E153</f>
        <v>1693738.4899999998</v>
      </c>
      <c r="E149" s="2">
        <v>0</v>
      </c>
      <c r="F149" s="2">
        <v>0</v>
      </c>
      <c r="G149" s="3">
        <f t="shared" si="0"/>
        <v>707673.55731999991</v>
      </c>
      <c r="H149" s="3">
        <f t="shared" si="1"/>
        <v>0.59999999986030161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1160778.04</v>
      </c>
      <c r="D150" s="2">
        <f>'PR-RAS'!E154</f>
        <v>1406556.45</v>
      </c>
      <c r="E150" s="2">
        <v>0</v>
      </c>
      <c r="F150" s="2">
        <v>0</v>
      </c>
      <c r="G150" s="3">
        <f t="shared" si="0"/>
        <v>592109.75005999999</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1160778.04</v>
      </c>
      <c r="D151" s="2">
        <f>'PR-RAS'!E155</f>
        <v>1406556.45</v>
      </c>
      <c r="E151" s="2">
        <v>0</v>
      </c>
      <c r="F151" s="2">
        <v>0</v>
      </c>
      <c r="G151" s="3">
        <f t="shared" si="0"/>
        <v>596083.64099999995</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44592.98</v>
      </c>
      <c r="D155" s="2">
        <f>'PR-RAS'!E159</f>
        <v>55100.18</v>
      </c>
      <c r="E155" s="2">
        <v>0</v>
      </c>
      <c r="F155" s="2">
        <v>0</v>
      </c>
      <c r="G155" s="3">
        <f t="shared" si="0"/>
        <v>23838.174360000001</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188730.09</v>
      </c>
      <c r="D156" s="2">
        <f>'PR-RAS'!E160</f>
        <v>232081.86</v>
      </c>
      <c r="E156" s="2">
        <v>0</v>
      </c>
      <c r="F156" s="2">
        <v>0</v>
      </c>
      <c r="G156" s="3">
        <f t="shared" si="0"/>
        <v>101198.54054999999</v>
      </c>
      <c r="H156" s="3">
        <f t="shared" si="1"/>
        <v>0.23000000001047738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188730.09</v>
      </c>
      <c r="D158" s="2">
        <f>'PR-RAS'!E162</f>
        <v>232081.86</v>
      </c>
      <c r="E158" s="2">
        <v>0</v>
      </c>
      <c r="F158" s="2">
        <v>0</v>
      </c>
      <c r="G158" s="3">
        <f t="shared" si="0"/>
        <v>102504.32816999999</v>
      </c>
      <c r="H158" s="3">
        <f t="shared" si="1"/>
        <v>0.23000000001047738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220227.32</v>
      </c>
      <c r="D160" s="2">
        <f>'PR-RAS'!E164</f>
        <v>236739.8</v>
      </c>
      <c r="E160" s="2">
        <v>0</v>
      </c>
      <c r="F160" s="2">
        <v>0</v>
      </c>
      <c r="G160" s="3">
        <f t="shared" si="0"/>
        <v>110299.40027999999</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57564.03</v>
      </c>
      <c r="D161" s="2">
        <f>'PR-RAS'!E165</f>
        <v>54564.14</v>
      </c>
      <c r="E161" s="2">
        <v>0</v>
      </c>
      <c r="F161" s="2">
        <v>0</v>
      </c>
      <c r="G161" s="3">
        <f t="shared" si="0"/>
        <v>26670.7696</v>
      </c>
      <c r="H161" s="3">
        <f t="shared" si="1"/>
        <v>0.16999999999825377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22279.46</v>
      </c>
      <c r="D162" s="2">
        <f>'PR-RAS'!E166</f>
        <v>15958.78</v>
      </c>
      <c r="E162" s="2">
        <v>0</v>
      </c>
      <c r="F162" s="2">
        <v>0</v>
      </c>
      <c r="G162" s="3">
        <f t="shared" si="0"/>
        <v>8725.7202200000011</v>
      </c>
      <c r="H162" s="3">
        <f t="shared" si="1"/>
        <v>0.67999999999847205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33832</v>
      </c>
      <c r="D163" s="2">
        <f>'PR-RAS'!E167</f>
        <v>36762.06</v>
      </c>
      <c r="E163" s="2">
        <v>0</v>
      </c>
      <c r="F163" s="2">
        <v>0</v>
      </c>
      <c r="G163" s="3">
        <f t="shared" si="0"/>
        <v>17391.691439999999</v>
      </c>
      <c r="H163" s="3">
        <f t="shared" si="1"/>
        <v>5.9999999997671694E-2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675.77</v>
      </c>
      <c r="D164" s="2">
        <f>'PR-RAS'!E168</f>
        <v>1340</v>
      </c>
      <c r="E164" s="2">
        <v>0</v>
      </c>
      <c r="F164" s="2">
        <v>0</v>
      </c>
      <c r="G164" s="3">
        <f t="shared" si="0"/>
        <v>546.99050999999997</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776.8</v>
      </c>
      <c r="D165" s="2">
        <f>'PR-RAS'!E169</f>
        <v>503.3</v>
      </c>
      <c r="E165" s="2">
        <v>0</v>
      </c>
      <c r="F165" s="2">
        <v>0</v>
      </c>
      <c r="G165" s="3">
        <f t="shared" si="0"/>
        <v>292.47760000000005</v>
      </c>
      <c r="H165" s="3">
        <f t="shared" si="1"/>
        <v>0.50000000000005684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53517.84</v>
      </c>
      <c r="D166" s="2">
        <f>'PR-RAS'!E170</f>
        <v>52420.209999999992</v>
      </c>
      <c r="E166" s="2">
        <v>0</v>
      </c>
      <c r="F166" s="2">
        <v>0</v>
      </c>
      <c r="G166" s="3">
        <f t="shared" si="0"/>
        <v>26129.112899999996</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8834.0499999999993</v>
      </c>
      <c r="D167" s="2">
        <f>'PR-RAS'!E171</f>
        <v>9499.42</v>
      </c>
      <c r="E167" s="2">
        <v>0</v>
      </c>
      <c r="F167" s="2">
        <v>0</v>
      </c>
      <c r="G167" s="3">
        <f t="shared" si="0"/>
        <v>4620.2597400000004</v>
      </c>
      <c r="H167" s="3">
        <f t="shared" si="1"/>
        <v>0.46999999999934516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35480.57</v>
      </c>
      <c r="D169" s="2">
        <f>'PR-RAS'!E173</f>
        <v>38955.67</v>
      </c>
      <c r="E169" s="2">
        <v>0</v>
      </c>
      <c r="F169" s="2">
        <v>0</v>
      </c>
      <c r="G169" s="3">
        <f t="shared" si="0"/>
        <v>19049.840880000003</v>
      </c>
      <c r="H169" s="3">
        <f t="shared" si="1"/>
        <v>0.76000000000203727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4726.29</v>
      </c>
      <c r="D170" s="2">
        <f>'PR-RAS'!E174</f>
        <v>2610.85</v>
      </c>
      <c r="E170" s="2">
        <v>0</v>
      </c>
      <c r="F170" s="2">
        <v>0</v>
      </c>
      <c r="G170" s="3">
        <f t="shared" si="0"/>
        <v>1681.2103100000002</v>
      </c>
      <c r="H170" s="3">
        <f t="shared" si="1"/>
        <v>0.44000000000005457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4253.45</v>
      </c>
      <c r="D171" s="2">
        <f>'PR-RAS'!E175</f>
        <v>585.09</v>
      </c>
      <c r="E171" s="2">
        <v>0</v>
      </c>
      <c r="F171" s="2">
        <v>0</v>
      </c>
      <c r="G171" s="3">
        <f t="shared" si="0"/>
        <v>922.01710000000014</v>
      </c>
      <c r="H171" s="3">
        <f t="shared" si="1"/>
        <v>0.53999999999984993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223.48</v>
      </c>
      <c r="D173" s="2">
        <f>'PR-RAS'!E177</f>
        <v>769.18</v>
      </c>
      <c r="E173" s="2">
        <v>0</v>
      </c>
      <c r="F173" s="2">
        <v>0</v>
      </c>
      <c r="G173" s="3">
        <f t="shared" si="0"/>
        <v>303.03647999999998</v>
      </c>
      <c r="H173" s="3">
        <f t="shared" si="1"/>
        <v>0.65999999999993975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58674.81</v>
      </c>
      <c r="D174" s="2">
        <f>'PR-RAS'!E178</f>
        <v>64470.01</v>
      </c>
      <c r="E174" s="2">
        <v>0</v>
      </c>
      <c r="F174" s="2">
        <v>0</v>
      </c>
      <c r="G174" s="3">
        <f t="shared" si="0"/>
        <v>32457.365590000001</v>
      </c>
      <c r="H174" s="3">
        <f t="shared" si="1"/>
        <v>0.20000000000436557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22876.03</v>
      </c>
      <c r="D175" s="2">
        <f>'PR-RAS'!E179</f>
        <v>30540.85</v>
      </c>
      <c r="E175" s="2">
        <v>0</v>
      </c>
      <c r="F175" s="2">
        <v>0</v>
      </c>
      <c r="G175" s="3">
        <f t="shared" si="0"/>
        <v>14608.645019999998</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18642.330000000002</v>
      </c>
      <c r="D176" s="2">
        <f>'PR-RAS'!E180</f>
        <v>16710.07</v>
      </c>
      <c r="E176" s="2">
        <v>0</v>
      </c>
      <c r="F176" s="2">
        <v>0</v>
      </c>
      <c r="G176" s="3">
        <f t="shared" si="0"/>
        <v>9110.9322499999998</v>
      </c>
      <c r="H176" s="3">
        <f t="shared" si="1"/>
        <v>0.40000000000145519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222.16</v>
      </c>
      <c r="D177" s="2">
        <f>'PR-RAS'!E181</f>
        <v>0</v>
      </c>
      <c r="E177" s="2">
        <v>0</v>
      </c>
      <c r="F177" s="2">
        <v>0</v>
      </c>
      <c r="G177" s="3">
        <f t="shared" si="0"/>
        <v>39.100159999999995</v>
      </c>
      <c r="H177" s="3">
        <f t="shared" si="1"/>
        <v>0.15999999999999659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3556</v>
      </c>
      <c r="D178" s="2">
        <f>'PR-RAS'!E182</f>
        <v>3951.4</v>
      </c>
      <c r="E178" s="2">
        <v>0</v>
      </c>
      <c r="F178" s="2">
        <v>0</v>
      </c>
      <c r="G178" s="3">
        <f t="shared" si="0"/>
        <v>2028.2075999999997</v>
      </c>
      <c r="H178" s="3">
        <f t="shared" si="1"/>
        <v>0.40000000000009095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2830.6</v>
      </c>
      <c r="D179" s="2">
        <f>'PR-RAS'!E183</f>
        <v>2831.59</v>
      </c>
      <c r="E179" s="2">
        <v>0</v>
      </c>
      <c r="F179" s="2">
        <v>0</v>
      </c>
      <c r="G179" s="3">
        <f t="shared" si="0"/>
        <v>1511.89284</v>
      </c>
      <c r="H179" s="3">
        <f t="shared" si="1"/>
        <v>0.80999999999994543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2400</v>
      </c>
      <c r="D180" s="2">
        <f>'PR-RAS'!E184</f>
        <v>2586.58</v>
      </c>
      <c r="E180" s="2">
        <v>0</v>
      </c>
      <c r="F180" s="2">
        <v>0</v>
      </c>
      <c r="G180" s="3">
        <f t="shared" si="0"/>
        <v>1355.59564</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1996.26</v>
      </c>
      <c r="D181" s="2">
        <f>'PR-RAS'!E185</f>
        <v>1339.38</v>
      </c>
      <c r="E181" s="2">
        <v>0</v>
      </c>
      <c r="F181" s="2">
        <v>0</v>
      </c>
      <c r="G181" s="3">
        <f t="shared" si="0"/>
        <v>841.50360000000001</v>
      </c>
      <c r="H181" s="3">
        <f t="shared" si="1"/>
        <v>0.64000000000010004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3109.77</v>
      </c>
      <c r="D182" s="2">
        <f>'PR-RAS'!E186</f>
        <v>2411.92</v>
      </c>
      <c r="E182" s="2">
        <v>0</v>
      </c>
      <c r="F182" s="2">
        <v>0</v>
      </c>
      <c r="G182" s="3">
        <f t="shared" si="0"/>
        <v>1435.98341</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3041.66</v>
      </c>
      <c r="D183" s="2">
        <f>'PR-RAS'!E187</f>
        <v>4098.22</v>
      </c>
      <c r="E183" s="2">
        <v>0</v>
      </c>
      <c r="F183" s="2">
        <v>0</v>
      </c>
      <c r="G183" s="3">
        <f t="shared" si="0"/>
        <v>2045.3342</v>
      </c>
      <c r="H183" s="3">
        <f t="shared" si="1"/>
        <v>0.56000000000040018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50470.64</v>
      </c>
      <c r="D190" s="2">
        <f>'PR-RAS'!E194</f>
        <v>65285.440000000002</v>
      </c>
      <c r="E190" s="2">
        <v>0</v>
      </c>
      <c r="F190" s="2">
        <v>0</v>
      </c>
      <c r="G190" s="3">
        <f t="shared" si="0"/>
        <v>34216.847280000002</v>
      </c>
      <c r="H190" s="3">
        <f t="shared" si="1"/>
        <v>0.80000000000291038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312.5</v>
      </c>
      <c r="D191" s="2">
        <f>'PR-RAS'!E195</f>
        <v>547.5</v>
      </c>
      <c r="E191" s="2">
        <v>0</v>
      </c>
      <c r="F191" s="2">
        <v>0</v>
      </c>
      <c r="G191" s="3">
        <f t="shared" si="0"/>
        <v>267.42500000000001</v>
      </c>
      <c r="H191" s="3">
        <f t="shared" si="1"/>
        <v>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1059.57</v>
      </c>
      <c r="D193" s="2">
        <f>'PR-RAS'!E197</f>
        <v>612.20000000000005</v>
      </c>
      <c r="E193" s="2">
        <v>0</v>
      </c>
      <c r="F193" s="2">
        <v>0</v>
      </c>
      <c r="G193" s="3">
        <f t="shared" si="0"/>
        <v>438.52224000000007</v>
      </c>
      <c r="H193" s="3">
        <f t="shared" si="1"/>
        <v>0.63000000000010914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160</v>
      </c>
      <c r="D194" s="2">
        <f>'PR-RAS'!E198</f>
        <v>40</v>
      </c>
      <c r="E194" s="2">
        <v>0</v>
      </c>
      <c r="F194" s="2">
        <v>0</v>
      </c>
      <c r="G194" s="3">
        <f t="shared" si="0"/>
        <v>46.32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2285.92</v>
      </c>
      <c r="D195" s="2">
        <f>'PR-RAS'!E199</f>
        <v>181.28</v>
      </c>
      <c r="E195" s="2">
        <v>0</v>
      </c>
      <c r="F195" s="2">
        <v>0</v>
      </c>
      <c r="G195" s="3">
        <f t="shared" si="0"/>
        <v>513.80511999999999</v>
      </c>
      <c r="H195" s="3">
        <f t="shared" si="1"/>
        <v>0.35999999999992838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46652.65</v>
      </c>
      <c r="D197" s="2">
        <f>'PR-RAS'!E201</f>
        <v>63904.46</v>
      </c>
      <c r="E197" s="2">
        <v>0</v>
      </c>
      <c r="F197" s="2">
        <v>0</v>
      </c>
      <c r="G197" s="3">
        <f t="shared" si="0"/>
        <v>34194.467720000001</v>
      </c>
      <c r="H197" s="3">
        <f t="shared" si="1"/>
        <v>0.80999999999767169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951.14</v>
      </c>
      <c r="D198" s="2">
        <f>'PR-RAS'!E202</f>
        <v>1063.47</v>
      </c>
      <c r="E198" s="2">
        <v>0</v>
      </c>
      <c r="F198" s="2">
        <v>0</v>
      </c>
      <c r="G198" s="3">
        <f t="shared" si="0"/>
        <v>606.38175999999999</v>
      </c>
      <c r="H198" s="3">
        <f t="shared" si="1"/>
        <v>0.61000000000001364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951.14</v>
      </c>
      <c r="D212" s="2">
        <f>'PR-RAS'!E216</f>
        <v>1063.47</v>
      </c>
      <c r="E212" s="2">
        <v>0</v>
      </c>
      <c r="F212" s="2">
        <v>0</v>
      </c>
      <c r="G212" s="3">
        <f t="shared" si="0"/>
        <v>649.47487999999998</v>
      </c>
      <c r="H212" s="3">
        <f t="shared" si="1"/>
        <v>0.61000000000001364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951.14</v>
      </c>
      <c r="D213" s="2">
        <f>'PR-RAS'!E217</f>
        <v>1063.47</v>
      </c>
      <c r="E213" s="2">
        <v>0</v>
      </c>
      <c r="F213" s="2">
        <v>0</v>
      </c>
      <c r="G213" s="3">
        <f t="shared" si="0"/>
        <v>652.55295999999998</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274.60000000000002</v>
      </c>
      <c r="D226" s="2">
        <f>'PR-RAS'!E230</f>
        <v>343.38</v>
      </c>
      <c r="E226" s="2">
        <v>0</v>
      </c>
      <c r="F226" s="2">
        <v>0</v>
      </c>
      <c r="G226" s="3">
        <f t="shared" si="0"/>
        <v>216.30600000000001</v>
      </c>
      <c r="H226" s="3">
        <f t="shared" si="1"/>
        <v>0.77999999999997272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274.60000000000002</v>
      </c>
      <c r="D253" s="2">
        <f>'PR-RAS'!E257</f>
        <v>343.38</v>
      </c>
      <c r="E253" s="2">
        <v>0</v>
      </c>
      <c r="F253" s="2">
        <v>0</v>
      </c>
      <c r="G253" s="3">
        <f t="shared" si="0"/>
        <v>242.26272</v>
      </c>
      <c r="H253" s="3">
        <f t="shared" si="1"/>
        <v>0.77999999999997272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274.60000000000002</v>
      </c>
      <c r="D254" s="2">
        <f>'PR-RAS'!E258</f>
        <v>343.38</v>
      </c>
      <c r="E254" s="2">
        <v>0</v>
      </c>
      <c r="F254" s="2">
        <v>0</v>
      </c>
      <c r="G254" s="3">
        <f t="shared" si="0"/>
        <v>243.22408000000001</v>
      </c>
      <c r="H254" s="3">
        <f t="shared" si="1"/>
        <v>0.77999999999997272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1374.62</v>
      </c>
      <c r="E258" s="2">
        <v>0</v>
      </c>
      <c r="F258" s="2">
        <v>0</v>
      </c>
      <c r="G258" s="3">
        <f t="shared" si="0"/>
        <v>706.55467999999996</v>
      </c>
      <c r="H258" s="3">
        <f t="shared" si="1"/>
        <v>0.38000000000010914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1374.62</v>
      </c>
      <c r="E265" s="2">
        <v>0</v>
      </c>
      <c r="F265" s="2">
        <v>0</v>
      </c>
      <c r="G265" s="3">
        <f t="shared" si="0"/>
        <v>725.79935999999998</v>
      </c>
      <c r="H265" s="3">
        <f t="shared" si="1"/>
        <v>0.38000000000010914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1374.62</v>
      </c>
      <c r="E267" s="2">
        <v>0</v>
      </c>
      <c r="F267" s="2">
        <v>0</v>
      </c>
      <c r="G267" s="3">
        <f t="shared" si="0"/>
        <v>731.29783999999995</v>
      </c>
      <c r="H267" s="3">
        <f t="shared" si="1"/>
        <v>0.38000000000010914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901.43</v>
      </c>
      <c r="D269" s="2">
        <f>'PR-RAS'!E273</f>
        <v>905.52</v>
      </c>
      <c r="E269" s="2">
        <v>0</v>
      </c>
      <c r="F269" s="2">
        <v>0</v>
      </c>
      <c r="G269" s="3">
        <f t="shared" si="0"/>
        <v>726.94195999999999</v>
      </c>
      <c r="H269" s="3">
        <f t="shared" si="1"/>
        <v>0.90999999999996817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901.43</v>
      </c>
      <c r="D270" s="2">
        <f>'PR-RAS'!E274</f>
        <v>905.52</v>
      </c>
      <c r="E270" s="2">
        <v>0</v>
      </c>
      <c r="F270" s="2">
        <v>0</v>
      </c>
      <c r="G270" s="3">
        <f t="shared" si="0"/>
        <v>729.65443000000005</v>
      </c>
      <c r="H270" s="3">
        <f t="shared" si="1"/>
        <v>0.90999999999996817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901.43</v>
      </c>
      <c r="D272" s="2">
        <f>'PR-RAS'!E276</f>
        <v>905.52</v>
      </c>
      <c r="E272" s="2">
        <v>0</v>
      </c>
      <c r="F272" s="2">
        <v>0</v>
      </c>
      <c r="G272" s="3">
        <f t="shared" si="0"/>
        <v>735.07937000000004</v>
      </c>
      <c r="H272" s="3">
        <f t="shared" si="1"/>
        <v>0.90999999999996817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1616455.6</v>
      </c>
      <c r="D295" s="2">
        <f>'PR-RAS'!E299</f>
        <v>1934165.2799999998</v>
      </c>
      <c r="E295" s="2">
        <v>0</v>
      </c>
      <c r="F295" s="2">
        <v>0</v>
      </c>
      <c r="G295" s="3">
        <f t="shared" si="12"/>
        <v>1612527.1310399999</v>
      </c>
      <c r="H295" s="3">
        <f t="shared" si="13"/>
        <v>0.67999999970197678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74296.40000000014</v>
      </c>
      <c r="D296" s="2">
        <f>'PR-RAS'!E300</f>
        <v>0</v>
      </c>
      <c r="E296" s="2">
        <v>0</v>
      </c>
      <c r="F296" s="2">
        <v>0</v>
      </c>
      <c r="G296" s="3">
        <f t="shared" si="12"/>
        <v>21917.438000000038</v>
      </c>
      <c r="H296" s="3">
        <f t="shared" si="13"/>
        <v>0.40000000013969839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73459.229999999981</v>
      </c>
      <c r="E297" s="2">
        <v>0</v>
      </c>
      <c r="F297" s="2">
        <v>0</v>
      </c>
      <c r="G297" s="3">
        <f t="shared" si="12"/>
        <v>43487.86415999999</v>
      </c>
      <c r="H297" s="3">
        <f t="shared" si="13"/>
        <v>0.22999999998137355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38311.96</v>
      </c>
      <c r="D298" s="2">
        <f>'PR-RAS'!E302</f>
        <v>41528.81</v>
      </c>
      <c r="E298" s="2">
        <v>0</v>
      </c>
      <c r="F298" s="2">
        <v>0</v>
      </c>
      <c r="G298" s="3">
        <f t="shared" si="12"/>
        <v>36046.765259999993</v>
      </c>
      <c r="H298" s="3">
        <f t="shared" si="13"/>
        <v>0.23000000000320142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7964.17</v>
      </c>
      <c r="D300" s="2">
        <f>'PR-RAS'!E304</f>
        <v>135078.03</v>
      </c>
      <c r="E300" s="2">
        <v>0</v>
      </c>
      <c r="F300" s="2">
        <v>0</v>
      </c>
      <c r="G300" s="3">
        <f t="shared" si="12"/>
        <v>83157.948769999988</v>
      </c>
      <c r="H300" s="3">
        <f t="shared" si="13"/>
        <v>0.19999999999890861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7964.17</v>
      </c>
      <c r="D301" s="2">
        <f>'PR-RAS'!E305</f>
        <v>3119</v>
      </c>
      <c r="E301" s="2">
        <v>0</v>
      </c>
      <c r="F301" s="2">
        <v>0</v>
      </c>
      <c r="G301" s="3">
        <f t="shared" si="12"/>
        <v>4260.6509999999998</v>
      </c>
      <c r="H301" s="3">
        <f t="shared" si="13"/>
        <v>0.17000000000007276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71079.55</v>
      </c>
      <c r="D355" s="2">
        <f>'PR-RAS'!E360</f>
        <v>85214.62</v>
      </c>
      <c r="E355" s="2">
        <v>0</v>
      </c>
      <c r="F355" s="2">
        <v>0</v>
      </c>
      <c r="G355" s="3">
        <f t="shared" si="12"/>
        <v>85494.111659999995</v>
      </c>
      <c r="H355" s="3">
        <f t="shared" si="13"/>
        <v>0.83000000000174623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71079.55</v>
      </c>
      <c r="D368" s="2">
        <f>'PR-RAS'!E373</f>
        <v>85214.62</v>
      </c>
      <c r="E368" s="2">
        <v>0</v>
      </c>
      <c r="F368" s="2">
        <v>0</v>
      </c>
      <c r="G368" s="3">
        <f t="shared" si="12"/>
        <v>88633.725929999986</v>
      </c>
      <c r="H368" s="3">
        <f t="shared" si="13"/>
        <v>0.83000000000174623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43087.5</v>
      </c>
      <c r="D369" s="2">
        <f>'PR-RAS'!E374</f>
        <v>1465.36</v>
      </c>
      <c r="E369" s="2">
        <v>0</v>
      </c>
      <c r="F369" s="2">
        <v>0</v>
      </c>
      <c r="G369" s="3">
        <f t="shared" si="12"/>
        <v>16934.704959999999</v>
      </c>
      <c r="H369" s="3">
        <f t="shared" si="13"/>
        <v>0.85999999999989996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43087.5</v>
      </c>
      <c r="D371" s="2">
        <f>'PR-RAS'!E376</f>
        <v>1465.36</v>
      </c>
      <c r="E371" s="2">
        <v>0</v>
      </c>
      <c r="F371" s="2">
        <v>0</v>
      </c>
      <c r="G371" s="3">
        <f t="shared" si="12"/>
        <v>17026.741399999999</v>
      </c>
      <c r="H371" s="3">
        <f t="shared" si="13"/>
        <v>0.85999999999989996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20169.330000000002</v>
      </c>
      <c r="D374" s="2">
        <f>'PR-RAS'!E379</f>
        <v>71094.649999999994</v>
      </c>
      <c r="E374" s="2">
        <v>0</v>
      </c>
      <c r="F374" s="2">
        <v>0</v>
      </c>
      <c r="G374" s="3">
        <f t="shared" si="12"/>
        <v>60559.768990000004</v>
      </c>
      <c r="H374" s="3">
        <f t="shared" si="13"/>
        <v>0.680000000007567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17746.830000000002</v>
      </c>
      <c r="D375" s="2">
        <f>'PR-RAS'!E380</f>
        <v>32880.75</v>
      </c>
      <c r="E375" s="2">
        <v>0</v>
      </c>
      <c r="F375" s="2">
        <v>0</v>
      </c>
      <c r="G375" s="3">
        <f t="shared" si="12"/>
        <v>31232.115420000002</v>
      </c>
      <c r="H375" s="3">
        <f t="shared" si="13"/>
        <v>0.41999999999825377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1472.5</v>
      </c>
      <c r="D377" s="2">
        <f>'PR-RAS'!E382</f>
        <v>6073.75</v>
      </c>
      <c r="E377" s="2">
        <v>0</v>
      </c>
      <c r="F377" s="2">
        <v>0</v>
      </c>
      <c r="G377" s="3">
        <f t="shared" si="12"/>
        <v>5121.12</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4470.8500000000004</v>
      </c>
      <c r="E379" s="2">
        <v>0</v>
      </c>
      <c r="F379" s="2">
        <v>0</v>
      </c>
      <c r="G379" s="3">
        <f t="shared" si="12"/>
        <v>3379.9626000000003</v>
      </c>
      <c r="H379" s="3">
        <f t="shared" si="13"/>
        <v>0.1499999999996362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950</v>
      </c>
      <c r="D380" s="2">
        <f>'PR-RAS'!E385</f>
        <v>0</v>
      </c>
      <c r="E380" s="2">
        <v>0</v>
      </c>
      <c r="F380" s="2">
        <v>0</v>
      </c>
      <c r="G380" s="3">
        <f t="shared" si="12"/>
        <v>360.05</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27669.3</v>
      </c>
      <c r="E381" s="2">
        <v>0</v>
      </c>
      <c r="F381" s="2">
        <v>0</v>
      </c>
      <c r="G381" s="3">
        <f t="shared" si="12"/>
        <v>21028.668000000001</v>
      </c>
      <c r="H381" s="3">
        <f t="shared" si="13"/>
        <v>0.2999999999992724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7822.72</v>
      </c>
      <c r="D388" s="2">
        <f>'PR-RAS'!E393</f>
        <v>12654.61</v>
      </c>
      <c r="E388" s="2">
        <v>0</v>
      </c>
      <c r="F388" s="2">
        <v>0</v>
      </c>
      <c r="G388" s="3">
        <f t="shared" si="12"/>
        <v>12822.060780000002</v>
      </c>
      <c r="H388" s="3">
        <f t="shared" si="13"/>
        <v>0.66999999999916326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7822.72</v>
      </c>
      <c r="D389" s="2">
        <f>'PR-RAS'!E394</f>
        <v>12654.61</v>
      </c>
      <c r="E389" s="2">
        <v>0</v>
      </c>
      <c r="F389" s="2">
        <v>0</v>
      </c>
      <c r="G389" s="3">
        <f t="shared" si="12"/>
        <v>12855.192720000001</v>
      </c>
      <c r="H389" s="3">
        <f t="shared" si="13"/>
        <v>0.66999999999916326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71079.55</v>
      </c>
      <c r="D413" s="2">
        <f>'PR-RAS'!E418</f>
        <v>85214.62</v>
      </c>
      <c r="E413" s="2">
        <v>0</v>
      </c>
      <c r="F413" s="2">
        <v>0</v>
      </c>
      <c r="G413" s="3">
        <f t="shared" si="12"/>
        <v>99501.621479999987</v>
      </c>
      <c r="H413" s="3">
        <f t="shared" si="13"/>
        <v>0.83000000000174623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1690752.0000000002</v>
      </c>
      <c r="D417" s="2">
        <f>'PR-RAS'!E422</f>
        <v>1860706.0499999998</v>
      </c>
      <c r="E417" s="2">
        <v>0</v>
      </c>
      <c r="F417" s="2">
        <v>0</v>
      </c>
      <c r="G417" s="3">
        <f t="shared" si="12"/>
        <v>2251460.2655999996</v>
      </c>
      <c r="H417" s="3">
        <f t="shared" si="13"/>
        <v>5.0000000046566129E-2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1687535.1500000001</v>
      </c>
      <c r="D418" s="2">
        <f>'PR-RAS'!E423</f>
        <v>2019379.9</v>
      </c>
      <c r="E418" s="2">
        <v>0</v>
      </c>
      <c r="F418" s="2">
        <v>0</v>
      </c>
      <c r="G418" s="3">
        <f t="shared" si="12"/>
        <v>2387864.9941500002</v>
      </c>
      <c r="H418" s="3">
        <f t="shared" si="13"/>
        <v>0.25000000023283064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3216.8500000000931</v>
      </c>
      <c r="D419" s="2">
        <f>'PR-RAS'!E424</f>
        <v>0</v>
      </c>
      <c r="E419" s="2">
        <v>0</v>
      </c>
      <c r="F419" s="2">
        <v>0</v>
      </c>
      <c r="G419" s="3">
        <f t="shared" si="12"/>
        <v>1344.6433000000388</v>
      </c>
      <c r="H419" s="3">
        <f t="shared" si="13"/>
        <v>0.14999999990686774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158673.85000000009</v>
      </c>
      <c r="E420" s="2">
        <v>0</v>
      </c>
      <c r="F420" s="2">
        <v>0</v>
      </c>
      <c r="G420" s="3">
        <f t="shared" si="12"/>
        <v>132968.68630000006</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38311.96</v>
      </c>
      <c r="D421" s="2">
        <f>'PR-RAS'!E426</f>
        <v>41528.81</v>
      </c>
      <c r="E421" s="2">
        <v>0</v>
      </c>
      <c r="F421" s="2">
        <v>0</v>
      </c>
      <c r="G421" s="3">
        <f t="shared" si="12"/>
        <v>50975.22359999999</v>
      </c>
      <c r="H421" s="3">
        <f t="shared" si="13"/>
        <v>0.23000000000320142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7964.17</v>
      </c>
      <c r="D423" s="2">
        <f>'PR-RAS'!E428</f>
        <v>135078.03</v>
      </c>
      <c r="E423" s="2">
        <v>0</v>
      </c>
      <c r="F423" s="2">
        <v>0</v>
      </c>
      <c r="G423" s="3">
        <f t="shared" si="12"/>
        <v>117366.73705999998</v>
      </c>
      <c r="H423" s="3">
        <f t="shared" si="13"/>
        <v>0.19999999999890861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1690752.0000000002</v>
      </c>
      <c r="D637" s="2">
        <f>'PR-RAS'!E643</f>
        <v>1860706.0499999998</v>
      </c>
      <c r="E637" s="2">
        <v>0</v>
      </c>
      <c r="F637" s="2">
        <v>0</v>
      </c>
      <c r="G637" s="3">
        <f t="shared" si="14"/>
        <v>3442136.3676</v>
      </c>
      <c r="H637" s="3">
        <f t="shared" si="15"/>
        <v>5.0000000046566129E-2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1687535.1500000001</v>
      </c>
      <c r="D638" s="2">
        <f>'PR-RAS'!E644</f>
        <v>2019379.9</v>
      </c>
      <c r="E638" s="2">
        <v>0</v>
      </c>
      <c r="F638" s="2">
        <v>0</v>
      </c>
      <c r="G638" s="3">
        <f t="shared" si="14"/>
        <v>3647649.8831500001</v>
      </c>
      <c r="H638" s="3">
        <f t="shared" si="15"/>
        <v>0.25000000023283064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3216.8500000000931</v>
      </c>
      <c r="D639" s="2">
        <f>'PR-RAS'!E645</f>
        <v>0</v>
      </c>
      <c r="E639" s="2">
        <v>0</v>
      </c>
      <c r="F639" s="2">
        <v>0</v>
      </c>
      <c r="G639" s="3">
        <f t="shared" si="14"/>
        <v>2052.3503000000596</v>
      </c>
      <c r="H639" s="3">
        <f t="shared" si="15"/>
        <v>0.14999999990686774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158673.85000000009</v>
      </c>
      <c r="E640" s="2">
        <v>0</v>
      </c>
      <c r="F640" s="2">
        <v>0</v>
      </c>
      <c r="G640" s="3">
        <f t="shared" si="14"/>
        <v>202785.18030000012</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38311.96</v>
      </c>
      <c r="D641" s="2">
        <f>'PR-RAS'!E647</f>
        <v>41528.81</v>
      </c>
      <c r="E641" s="2">
        <v>0</v>
      </c>
      <c r="F641" s="2">
        <v>0</v>
      </c>
      <c r="G641" s="3">
        <f t="shared" si="14"/>
        <v>77676.531199999998</v>
      </c>
      <c r="H641" s="3">
        <f t="shared" si="15"/>
        <v>0.23000000000320142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41528.810000000092</v>
      </c>
      <c r="D643" s="2">
        <f>'PR-RAS'!E649</f>
        <v>0</v>
      </c>
      <c r="E643" s="2">
        <v>0</v>
      </c>
      <c r="F643" s="2">
        <v>0</v>
      </c>
      <c r="G643" s="3">
        <f t="shared" si="14"/>
        <v>26661.496020000061</v>
      </c>
      <c r="H643" s="3">
        <f t="shared" si="15"/>
        <v>0.18999999990774086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117145.0400000001</v>
      </c>
      <c r="E644" s="2">
        <v>0</v>
      </c>
      <c r="F644" s="2">
        <v>0</v>
      </c>
      <c r="G644" s="3">
        <f t="shared" si="14"/>
        <v>150648.52144000013</v>
      </c>
      <c r="H644" s="3">
        <f t="shared" si="15"/>
        <v>4.0000000095460564E-2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129943.14</v>
      </c>
      <c r="D645" s="2">
        <f>'PR-RAS'!E651</f>
        <v>0</v>
      </c>
      <c r="E645" s="2">
        <v>0</v>
      </c>
      <c r="F645" s="2">
        <v>0</v>
      </c>
      <c r="G645" s="3">
        <f t="shared" si="14"/>
        <v>83683.382160000008</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28018.19</v>
      </c>
      <c r="D646" s="2">
        <f>'PR-RAS'!E653</f>
        <v>34246.870000000003</v>
      </c>
      <c r="E646" s="2">
        <v>0</v>
      </c>
      <c r="F646" s="2">
        <v>0</v>
      </c>
      <c r="G646" s="3">
        <f t="shared" si="14"/>
        <v>62250.194850000007</v>
      </c>
      <c r="H646" s="3">
        <f t="shared" si="15"/>
        <v>0.31999999999607098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339028.37</v>
      </c>
      <c r="D647" s="2">
        <f>'PR-RAS'!E654</f>
        <v>387996.02</v>
      </c>
      <c r="E647" s="2">
        <v>0</v>
      </c>
      <c r="F647" s="2">
        <v>0</v>
      </c>
      <c r="G647" s="3">
        <f t="shared" si="14"/>
        <v>720303.18486000015</v>
      </c>
      <c r="H647" s="3">
        <f t="shared" si="15"/>
        <v>0.39000000001396984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332799.69</v>
      </c>
      <c r="D648" s="2">
        <f>'PR-RAS'!E655</f>
        <v>369758.74</v>
      </c>
      <c r="E648" s="2">
        <v>0</v>
      </c>
      <c r="F648" s="2">
        <v>0</v>
      </c>
      <c r="G648" s="3">
        <f t="shared" si="14"/>
        <v>693789.20898999996</v>
      </c>
      <c r="H648" s="3">
        <f t="shared" si="15"/>
        <v>0.57000000000698492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34246.869999999995</v>
      </c>
      <c r="D649" s="2">
        <f>'PR-RAS'!E656</f>
        <v>52484.150000000023</v>
      </c>
      <c r="E649" s="2">
        <v>0</v>
      </c>
      <c r="F649" s="2">
        <v>0</v>
      </c>
      <c r="G649" s="3">
        <f t="shared" si="14"/>
        <v>90211.430160000033</v>
      </c>
      <c r="H649" s="3">
        <f t="shared" si="15"/>
        <v>0.28000000002793968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51</v>
      </c>
      <c r="E651" s="2">
        <v>0</v>
      </c>
      <c r="F651" s="2">
        <v>0</v>
      </c>
      <c r="G651" s="3">
        <f t="shared" si="14"/>
        <v>98.15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46</v>
      </c>
      <c r="E653" s="2">
        <v>0</v>
      </c>
      <c r="F653" s="2">
        <v>0</v>
      </c>
      <c r="G653" s="3">
        <f t="shared" si="14"/>
        <v>103.01600000000001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1369174.88</v>
      </c>
      <c r="D676" s="2">
        <f>'PR-RAS'!E683</f>
        <v>1541884.67</v>
      </c>
      <c r="E676" s="2">
        <v>0</v>
      </c>
      <c r="F676" s="2">
        <v>0</v>
      </c>
      <c r="G676" s="3">
        <f t="shared" si="14"/>
        <v>3005737.3484999998</v>
      </c>
      <c r="H676" s="3">
        <f t="shared" si="15"/>
        <v>0.45000000018626451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6064.38</v>
      </c>
      <c r="D677" s="2">
        <f>'PR-RAS'!E684</f>
        <v>13500</v>
      </c>
      <c r="E677" s="2">
        <v>0</v>
      </c>
      <c r="F677" s="2">
        <v>0</v>
      </c>
      <c r="G677" s="3">
        <f t="shared" si="14"/>
        <v>22351.52088</v>
      </c>
      <c r="H677" s="3">
        <f t="shared" si="15"/>
        <v>0.38000000000010914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23200</v>
      </c>
      <c r="D678" s="2">
        <f>'PR-RAS'!E685</f>
        <v>25500</v>
      </c>
      <c r="E678" s="2">
        <v>0</v>
      </c>
      <c r="F678" s="2">
        <v>0</v>
      </c>
      <c r="G678" s="3">
        <f t="shared" si="14"/>
        <v>50233.4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54411.199999999997</v>
      </c>
      <c r="D695" s="2">
        <f>'PR-RAS'!E702</f>
        <v>10109.4</v>
      </c>
      <c r="E695" s="2">
        <v>0</v>
      </c>
      <c r="F695" s="2">
        <v>0</v>
      </c>
      <c r="G695" s="3">
        <f t="shared" si="14"/>
        <v>51793.219999999994</v>
      </c>
      <c r="H695" s="3">
        <f t="shared" si="15"/>
        <v>0.59999999999672582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33832</v>
      </c>
      <c r="D727" s="2">
        <f>'PR-RAS'!E734</f>
        <v>36762.06</v>
      </c>
      <c r="E727" s="2">
        <v>0</v>
      </c>
      <c r="F727" s="2">
        <v>0</v>
      </c>
      <c r="G727" s="3">
        <f t="shared" si="14"/>
        <v>77940.543119999988</v>
      </c>
      <c r="H727" s="3">
        <f t="shared" si="15"/>
        <v>5.9999999997671694E-2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2400</v>
      </c>
      <c r="D729" s="2">
        <f>'PR-RAS'!E736</f>
        <v>2586.58</v>
      </c>
      <c r="E729" s="2">
        <v>0</v>
      </c>
      <c r="F729" s="2">
        <v>0</v>
      </c>
      <c r="G729" s="3">
        <f t="shared" si="14"/>
        <v>5513.2604799999999</v>
      </c>
      <c r="H729" s="3">
        <f t="shared" si="15"/>
        <v>0.42000000000007276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156.35</v>
      </c>
      <c r="D730" s="2">
        <f>'PR-RAS'!E737</f>
        <v>0</v>
      </c>
      <c r="E730" s="2">
        <v>0</v>
      </c>
      <c r="F730" s="2">
        <v>0</v>
      </c>
      <c r="G730" s="3">
        <f t="shared" si="14"/>
        <v>113.97914999999999</v>
      </c>
      <c r="H730" s="3">
        <f t="shared" si="15"/>
        <v>0.34999999999999432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73.91</v>
      </c>
      <c r="D731" s="2">
        <f>'PR-RAS'!E738</f>
        <v>901.88</v>
      </c>
      <c r="E731" s="2">
        <v>0</v>
      </c>
      <c r="F731" s="2">
        <v>0</v>
      </c>
      <c r="G731" s="3">
        <f t="shared" si="14"/>
        <v>1370.6991</v>
      </c>
      <c r="H731" s="3">
        <f t="shared" si="15"/>
        <v>0.21000000000000796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312.5</v>
      </c>
      <c r="D734" s="2">
        <f>'PR-RAS'!E741</f>
        <v>547.5</v>
      </c>
      <c r="E734" s="2">
        <v>0</v>
      </c>
      <c r="F734" s="2">
        <v>0</v>
      </c>
      <c r="G734" s="3">
        <f t="shared" si="14"/>
        <v>1031.6975</v>
      </c>
      <c r="H734" s="3">
        <f t="shared" si="15"/>
        <v>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1374.62</v>
      </c>
      <c r="E844" s="2">
        <v>0</v>
      </c>
      <c r="F844" s="2">
        <v>0</v>
      </c>
      <c r="G844" s="3">
        <f t="shared" si="34"/>
        <v>2317.6093199999996</v>
      </c>
      <c r="H844" s="3">
        <f t="shared" si="35"/>
        <v>0.38000000000010914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2131435.6500000004</v>
      </c>
      <c r="D1011" s="7">
        <f>BILANCA!E6</f>
        <v>2172127.16</v>
      </c>
      <c r="E1011" s="7">
        <v>0</v>
      </c>
      <c r="F1011" s="7">
        <v>0</v>
      </c>
      <c r="G1011" s="8">
        <f t="shared" ref="G1011:G1306" si="38">B1011/1000*C1011+B1011/500*D1011</f>
        <v>6475.6899700000004</v>
      </c>
      <c r="H1011" s="8">
        <f t="shared" si="35"/>
        <v>0.50999999977648258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1946909.0300000003</v>
      </c>
      <c r="D1012" s="2">
        <f>BILANCA!E7</f>
        <v>1969627.97</v>
      </c>
      <c r="E1012" s="2">
        <v>0</v>
      </c>
      <c r="F1012" s="2">
        <v>0</v>
      </c>
      <c r="G1012" s="3">
        <f t="shared" si="38"/>
        <v>11772.32994</v>
      </c>
      <c r="H1012" s="3">
        <f t="shared" si="35"/>
        <v>6.0000000288709998E-2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237387.33</v>
      </c>
      <c r="D1013" s="2">
        <f>BILANCA!E8</f>
        <v>237387.33</v>
      </c>
      <c r="E1013" s="2">
        <v>0</v>
      </c>
      <c r="F1013" s="2">
        <v>0</v>
      </c>
      <c r="G1013" s="3">
        <f t="shared" si="38"/>
        <v>2136.4859699999997</v>
      </c>
      <c r="H1013" s="3">
        <f t="shared" si="35"/>
        <v>0.65999999997438863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237387.33</v>
      </c>
      <c r="D1014" s="2">
        <f>BILANCA!E9</f>
        <v>237387.33</v>
      </c>
      <c r="E1014" s="2">
        <v>0</v>
      </c>
      <c r="F1014" s="2">
        <v>0</v>
      </c>
      <c r="G1014" s="3">
        <f t="shared" si="38"/>
        <v>2848.6479599999998</v>
      </c>
      <c r="H1014" s="3">
        <f t="shared" si="35"/>
        <v>0.65999999997438863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1709521.7000000002</v>
      </c>
      <c r="D1017" s="2">
        <f>BILANCA!E12</f>
        <v>1732240.64</v>
      </c>
      <c r="E1017" s="2">
        <v>0</v>
      </c>
      <c r="F1017" s="2">
        <v>0</v>
      </c>
      <c r="G1017" s="3">
        <f t="shared" si="38"/>
        <v>36218.020860000004</v>
      </c>
      <c r="H1017" s="3">
        <f t="shared" si="35"/>
        <v>0.65999999991618097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1588020.42</v>
      </c>
      <c r="D1018" s="2">
        <f>BILANCA!E13</f>
        <v>1558221.9899999998</v>
      </c>
      <c r="E1018" s="2">
        <v>0</v>
      </c>
      <c r="F1018" s="2">
        <v>0</v>
      </c>
      <c r="G1018" s="3">
        <f t="shared" si="38"/>
        <v>37635.715199999999</v>
      </c>
      <c r="H1018" s="3">
        <f t="shared" si="35"/>
        <v>0.43000000016763806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2492163.77</v>
      </c>
      <c r="D1020" s="2">
        <f>BILANCA!E15</f>
        <v>2493629.13</v>
      </c>
      <c r="E1020" s="2">
        <v>0</v>
      </c>
      <c r="F1020" s="2">
        <v>0</v>
      </c>
      <c r="G1020" s="3">
        <f t="shared" si="38"/>
        <v>74794.220300000001</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904143.35</v>
      </c>
      <c r="D1023" s="2">
        <f>BILANCA!E18</f>
        <v>935407.14</v>
      </c>
      <c r="E1023" s="2">
        <v>0</v>
      </c>
      <c r="F1023" s="2">
        <v>0</v>
      </c>
      <c r="G1023" s="3">
        <f t="shared" si="38"/>
        <v>36074.449189999999</v>
      </c>
      <c r="H1023" s="3">
        <f t="shared" si="35"/>
        <v>0.48999999999068677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71764.330000000016</v>
      </c>
      <c r="D1024" s="2">
        <f>BILANCA!E19</f>
        <v>119120.47999999992</v>
      </c>
      <c r="E1024" s="2">
        <v>0</v>
      </c>
      <c r="F1024" s="2">
        <v>0</v>
      </c>
      <c r="G1024" s="3">
        <f t="shared" si="38"/>
        <v>4340.0740599999981</v>
      </c>
      <c r="H1024" s="3">
        <f t="shared" si="35"/>
        <v>0.80999999993946403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312927.90000000002</v>
      </c>
      <c r="D1025" s="2">
        <f>BILANCA!E20</f>
        <v>345808.65</v>
      </c>
      <c r="E1025" s="2">
        <v>0</v>
      </c>
      <c r="F1025" s="2">
        <v>0</v>
      </c>
      <c r="G1025" s="3">
        <f t="shared" si="38"/>
        <v>15068.178</v>
      </c>
      <c r="H1025" s="3">
        <f t="shared" si="35"/>
        <v>0.44999999995343387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4041.55</v>
      </c>
      <c r="D1026" s="2">
        <f>BILANCA!E21</f>
        <v>4041.55</v>
      </c>
      <c r="E1026" s="2">
        <v>0</v>
      </c>
      <c r="F1026" s="2">
        <v>0</v>
      </c>
      <c r="G1026" s="3">
        <f t="shared" si="38"/>
        <v>193.99439999999998</v>
      </c>
      <c r="H1026" s="3">
        <f t="shared" si="35"/>
        <v>0.8999999999996362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90070.89</v>
      </c>
      <c r="D1027" s="2">
        <f>BILANCA!E22</f>
        <v>96144.639999999999</v>
      </c>
      <c r="E1027" s="2">
        <v>0</v>
      </c>
      <c r="F1027" s="2">
        <v>0</v>
      </c>
      <c r="G1027" s="3">
        <f t="shared" si="38"/>
        <v>4800.1228900000006</v>
      </c>
      <c r="H1027" s="3">
        <f t="shared" si="35"/>
        <v>0.47000000000116415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4470.8500000000004</v>
      </c>
      <c r="E1029" s="2">
        <v>0</v>
      </c>
      <c r="F1029" s="2">
        <v>0</v>
      </c>
      <c r="G1029" s="3">
        <f t="shared" si="38"/>
        <v>169.89230000000001</v>
      </c>
      <c r="H1029" s="3">
        <f t="shared" si="35"/>
        <v>0.1499999999996362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111581.52</v>
      </c>
      <c r="D1030" s="2">
        <f>BILANCA!E25</f>
        <v>111581.52</v>
      </c>
      <c r="E1030" s="2">
        <v>0</v>
      </c>
      <c r="F1030" s="2">
        <v>0</v>
      </c>
      <c r="G1030" s="3">
        <f t="shared" si="38"/>
        <v>6694.8912</v>
      </c>
      <c r="H1030" s="3">
        <f t="shared" si="35"/>
        <v>0.95999999999185093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15689.93</v>
      </c>
      <c r="D1031" s="2">
        <f>BILANCA!E26</f>
        <v>43359.23</v>
      </c>
      <c r="E1031" s="2">
        <v>0</v>
      </c>
      <c r="F1031" s="2">
        <v>0</v>
      </c>
      <c r="G1031" s="3">
        <f t="shared" si="38"/>
        <v>2150.5761900000002</v>
      </c>
      <c r="H1031" s="3">
        <f t="shared" si="35"/>
        <v>0.30000000000291038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462547.46</v>
      </c>
      <c r="D1033" s="2">
        <f>BILANCA!E28</f>
        <v>486285.96</v>
      </c>
      <c r="E1033" s="2">
        <v>0</v>
      </c>
      <c r="F1033" s="2">
        <v>0</v>
      </c>
      <c r="G1033" s="3">
        <f t="shared" si="38"/>
        <v>33007.745739999998</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49586.369999999995</v>
      </c>
      <c r="D1040" s="2">
        <f>BILANCA!E35</f>
        <v>54747.59</v>
      </c>
      <c r="E1040" s="2">
        <v>0</v>
      </c>
      <c r="F1040" s="2">
        <v>0</v>
      </c>
      <c r="G1040" s="3">
        <f t="shared" si="38"/>
        <v>4772.4464999999991</v>
      </c>
      <c r="H1040" s="3">
        <f t="shared" si="35"/>
        <v>0.77999999999883585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64322.89</v>
      </c>
      <c r="D1041" s="2">
        <f>BILANCA!E36</f>
        <v>76413.009999999995</v>
      </c>
      <c r="E1041" s="2">
        <v>0</v>
      </c>
      <c r="F1041" s="2">
        <v>0</v>
      </c>
      <c r="G1041" s="3">
        <f t="shared" si="38"/>
        <v>6731.6162099999992</v>
      </c>
      <c r="H1041" s="3">
        <f t="shared" si="35"/>
        <v>0.11999999999534339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14736.52</v>
      </c>
      <c r="D1045" s="2">
        <f>BILANCA!E40</f>
        <v>21665.42</v>
      </c>
      <c r="E1045" s="2">
        <v>0</v>
      </c>
      <c r="F1045" s="2">
        <v>0</v>
      </c>
      <c r="G1045" s="3">
        <f t="shared" si="38"/>
        <v>2032.3576000000003</v>
      </c>
      <c r="H1045" s="3">
        <f t="shared" si="35"/>
        <v>0.89999999999781721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150.58000000000001</v>
      </c>
      <c r="D1046" s="2">
        <f>BILANCA!E41</f>
        <v>150.58000000000001</v>
      </c>
      <c r="E1046" s="2">
        <v>0</v>
      </c>
      <c r="F1046" s="2">
        <v>0</v>
      </c>
      <c r="G1046" s="3">
        <f t="shared" si="38"/>
        <v>16.262640000000001</v>
      </c>
      <c r="H1046" s="3">
        <f t="shared" si="35"/>
        <v>0.83999999999997499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150.58000000000001</v>
      </c>
      <c r="D1047" s="2">
        <f>BILANCA!E42</f>
        <v>150.58000000000001</v>
      </c>
      <c r="E1047" s="2">
        <v>0</v>
      </c>
      <c r="F1047" s="2">
        <v>0</v>
      </c>
      <c r="G1047" s="3">
        <f t="shared" si="38"/>
        <v>16.714379999999998</v>
      </c>
      <c r="H1047" s="3">
        <f t="shared" si="35"/>
        <v>0.83999999999997499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59829.42</v>
      </c>
      <c r="D1059" s="2">
        <f>BILANCA!E54</f>
        <v>60414.51</v>
      </c>
      <c r="E1059" s="2">
        <v>0</v>
      </c>
      <c r="F1059" s="2">
        <v>0</v>
      </c>
      <c r="G1059" s="3">
        <f t="shared" si="38"/>
        <v>8852.2635600000012</v>
      </c>
      <c r="H1059" s="3">
        <f t="shared" si="35"/>
        <v>0.9099999999962165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59829.42</v>
      </c>
      <c r="D1060" s="2">
        <f>BILANCA!E55</f>
        <v>60414.51</v>
      </c>
      <c r="E1060" s="2">
        <v>0</v>
      </c>
      <c r="F1060" s="2">
        <v>0</v>
      </c>
      <c r="G1060" s="3">
        <f t="shared" si="38"/>
        <v>9032.9220000000005</v>
      </c>
      <c r="H1060" s="3">
        <f t="shared" si="35"/>
        <v>0.9099999999962165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184526.62</v>
      </c>
      <c r="D1074" s="2">
        <f>BILANCA!E69</f>
        <v>202499.19</v>
      </c>
      <c r="E1074" s="2">
        <v>0</v>
      </c>
      <c r="F1074" s="2">
        <v>0</v>
      </c>
      <c r="G1074" s="3">
        <f t="shared" si="38"/>
        <v>37729.599999999999</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34246.869999999995</v>
      </c>
      <c r="D1075" s="2">
        <f>BILANCA!E70</f>
        <v>52484.15</v>
      </c>
      <c r="E1075" s="2">
        <v>0</v>
      </c>
      <c r="F1075" s="2">
        <v>0</v>
      </c>
      <c r="G1075" s="3">
        <f t="shared" si="38"/>
        <v>9048.9860499999995</v>
      </c>
      <c r="H1075" s="3">
        <f t="shared" si="35"/>
        <v>0.2800000000061118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34165.85</v>
      </c>
      <c r="D1076" s="2">
        <f>BILANCA!E71</f>
        <v>52484.15</v>
      </c>
      <c r="E1076" s="2">
        <v>0</v>
      </c>
      <c r="F1076" s="2">
        <v>0</v>
      </c>
      <c r="G1076" s="3">
        <f t="shared" si="38"/>
        <v>9182.8539000000019</v>
      </c>
      <c r="H1076" s="3">
        <f t="shared" si="35"/>
        <v>0.30000000000291038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34165.85</v>
      </c>
      <c r="D1078" s="2">
        <f>BILANCA!E73</f>
        <v>52484.15</v>
      </c>
      <c r="E1078" s="2">
        <v>0</v>
      </c>
      <c r="F1078" s="2">
        <v>0</v>
      </c>
      <c r="G1078" s="3">
        <f t="shared" si="38"/>
        <v>9461.1222000000016</v>
      </c>
      <c r="H1078" s="3">
        <f t="shared" si="35"/>
        <v>0.30000000000291038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81.02</v>
      </c>
      <c r="D1085" s="2">
        <f>BILANCA!E80</f>
        <v>0</v>
      </c>
      <c r="E1085" s="2">
        <v>0</v>
      </c>
      <c r="F1085" s="2">
        <v>0</v>
      </c>
      <c r="G1085" s="3">
        <f t="shared" si="38"/>
        <v>6.0764999999999993</v>
      </c>
      <c r="H1085" s="3">
        <f t="shared" si="35"/>
        <v>1.9999999999996021E-2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12372.44</v>
      </c>
      <c r="D1087" s="2">
        <f>BILANCA!E82</f>
        <v>2188.5099999999998</v>
      </c>
      <c r="E1087" s="2">
        <v>0</v>
      </c>
      <c r="F1087" s="2">
        <v>0</v>
      </c>
      <c r="G1087" s="3">
        <f t="shared" si="38"/>
        <v>1289.7084199999999</v>
      </c>
      <c r="H1087" s="3">
        <f t="shared" si="35"/>
        <v>0.93000000000074579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24.08</v>
      </c>
      <c r="E1090" s="2">
        <v>0</v>
      </c>
      <c r="F1090" s="2">
        <v>0</v>
      </c>
      <c r="G1090" s="3">
        <f t="shared" si="38"/>
        <v>3.8527999999999998</v>
      </c>
      <c r="H1090" s="3">
        <f t="shared" si="35"/>
        <v>7.9999999999998295E-2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12372.44</v>
      </c>
      <c r="D1092" s="2">
        <f>BILANCA!E87</f>
        <v>2164.4299999999998</v>
      </c>
      <c r="E1092" s="2">
        <v>0</v>
      </c>
      <c r="F1092" s="2">
        <v>0</v>
      </c>
      <c r="G1092" s="3">
        <f t="shared" si="38"/>
        <v>1369.5066000000002</v>
      </c>
      <c r="H1092" s="3">
        <f t="shared" si="35"/>
        <v>0.87000000000034561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7964.17</v>
      </c>
      <c r="D1152" s="2">
        <f>BILANCA!E147</f>
        <v>147826.53</v>
      </c>
      <c r="E1152" s="2">
        <v>0</v>
      </c>
      <c r="F1152" s="2">
        <v>0</v>
      </c>
      <c r="G1152" s="3">
        <f t="shared" si="38"/>
        <v>43113.646659999999</v>
      </c>
      <c r="H1152" s="3">
        <f t="shared" si="41"/>
        <v>0.64000000000123691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131959.03</v>
      </c>
      <c r="E1155" s="2">
        <v>0</v>
      </c>
      <c r="F1155" s="2">
        <v>0</v>
      </c>
      <c r="G1155" s="3">
        <f t="shared" si="38"/>
        <v>38268.118699999999</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131959.03</v>
      </c>
      <c r="E1161" s="2">
        <v>0</v>
      </c>
      <c r="F1161" s="2">
        <v>0</v>
      </c>
      <c r="G1161" s="3">
        <f t="shared" si="38"/>
        <v>39851.627059999999</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7964.17</v>
      </c>
      <c r="D1166" s="2">
        <f>BILANCA!E161</f>
        <v>3119</v>
      </c>
      <c r="E1166" s="2">
        <v>0</v>
      </c>
      <c r="F1166" s="2">
        <v>0</v>
      </c>
      <c r="G1166" s="3">
        <f t="shared" si="38"/>
        <v>2215.5385200000001</v>
      </c>
      <c r="H1166" s="3">
        <f t="shared" si="41"/>
        <v>0.17000000000007276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12748.5</v>
      </c>
      <c r="E1167" s="2">
        <v>0</v>
      </c>
      <c r="F1167" s="2">
        <v>0</v>
      </c>
      <c r="G1167" s="3">
        <f t="shared" si="38"/>
        <v>4003.029</v>
      </c>
      <c r="H1167" s="3">
        <f t="shared" si="41"/>
        <v>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129943.14</v>
      </c>
      <c r="D1176" s="2">
        <f>BILANCA!E171</f>
        <v>0</v>
      </c>
      <c r="E1176" s="2">
        <v>0</v>
      </c>
      <c r="F1176" s="2">
        <v>0</v>
      </c>
      <c r="G1176" s="3">
        <f t="shared" si="38"/>
        <v>21570.561240000003</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129943.14</v>
      </c>
      <c r="D1179" s="2">
        <f>BILANCA!E174</f>
        <v>0</v>
      </c>
      <c r="E1179" s="2">
        <v>0</v>
      </c>
      <c r="F1179" s="2">
        <v>0</v>
      </c>
      <c r="G1179" s="3">
        <f t="shared" si="38"/>
        <v>21960.390660000001</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2131435.65</v>
      </c>
      <c r="D1180" s="2">
        <f>BILANCA!E176</f>
        <v>2172127.16</v>
      </c>
      <c r="E1180" s="2">
        <v>0</v>
      </c>
      <c r="F1180" s="2">
        <v>0</v>
      </c>
      <c r="G1180" s="3">
        <f t="shared" si="38"/>
        <v>1100867.2949000001</v>
      </c>
      <c r="H1180" s="3">
        <f t="shared" si="41"/>
        <v>0.51000000024214387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135033.63999999998</v>
      </c>
      <c r="D1181" s="2">
        <f>BILANCA!E177</f>
        <v>184566.2</v>
      </c>
      <c r="E1181" s="2">
        <v>0</v>
      </c>
      <c r="F1181" s="2">
        <v>0</v>
      </c>
      <c r="G1181" s="3">
        <f t="shared" si="38"/>
        <v>86212.392840000015</v>
      </c>
      <c r="H1181" s="3">
        <f t="shared" si="41"/>
        <v>0.56000000002677552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135033.63999999998</v>
      </c>
      <c r="D1182" s="2">
        <f>BILANCA!E178</f>
        <v>131959.03</v>
      </c>
      <c r="E1182" s="2">
        <v>0</v>
      </c>
      <c r="F1182" s="2">
        <v>0</v>
      </c>
      <c r="G1182" s="3">
        <f t="shared" si="38"/>
        <v>68619.692399999985</v>
      </c>
      <c r="H1182" s="3">
        <f t="shared" si="41"/>
        <v>0.39000000001396984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120445.98</v>
      </c>
      <c r="D1183" s="2">
        <f>BILANCA!E179</f>
        <v>131959.03</v>
      </c>
      <c r="E1183" s="2">
        <v>0</v>
      </c>
      <c r="F1183" s="2">
        <v>0</v>
      </c>
      <c r="G1183" s="3">
        <f t="shared" si="38"/>
        <v>66494.978919999994</v>
      </c>
      <c r="H1183" s="3">
        <f t="shared" si="41"/>
        <v>5.0000000002910383E-2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9391.94</v>
      </c>
      <c r="D1184" s="2">
        <f>BILANCA!E180</f>
        <v>0</v>
      </c>
      <c r="E1184" s="2">
        <v>0</v>
      </c>
      <c r="F1184" s="2">
        <v>0</v>
      </c>
      <c r="G1184" s="3">
        <f t="shared" si="38"/>
        <v>1634.1975600000001</v>
      </c>
      <c r="H1184" s="3">
        <f t="shared" si="41"/>
        <v>5.9999999999490683E-2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111.28</v>
      </c>
      <c r="D1185" s="2">
        <f>BILANCA!E181</f>
        <v>0</v>
      </c>
      <c r="E1185" s="2">
        <v>0</v>
      </c>
      <c r="F1185" s="2">
        <v>0</v>
      </c>
      <c r="G1185" s="3">
        <f t="shared" si="38"/>
        <v>19.474</v>
      </c>
      <c r="H1185" s="3">
        <f t="shared" si="41"/>
        <v>0.28000000000000114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111.28</v>
      </c>
      <c r="D1188" s="2">
        <f>BILANCA!E184</f>
        <v>0</v>
      </c>
      <c r="E1188" s="2">
        <v>0</v>
      </c>
      <c r="F1188" s="2">
        <v>0</v>
      </c>
      <c r="G1188" s="3">
        <f t="shared" si="38"/>
        <v>19.807839999999999</v>
      </c>
      <c r="H1188" s="3">
        <f t="shared" si="41"/>
        <v>0.28000000000000114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5084.4399999999996</v>
      </c>
      <c r="D1200" s="2">
        <f>BILANCA!E196</f>
        <v>0</v>
      </c>
      <c r="E1200" s="2">
        <v>0</v>
      </c>
      <c r="F1200" s="2">
        <v>0</v>
      </c>
      <c r="G1200" s="3">
        <f t="shared" si="38"/>
        <v>966.04359999999997</v>
      </c>
      <c r="H1200" s="3">
        <f t="shared" si="41"/>
        <v>0.43999999999959982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52607.17</v>
      </c>
      <c r="E1251" s="2">
        <v>0</v>
      </c>
      <c r="F1251" s="2">
        <v>0</v>
      </c>
      <c r="G1251" s="3">
        <f>B1251/1000*C1251+B1251/500*D1251</f>
        <v>25356.655939999997</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1996402.01</v>
      </c>
      <c r="D1255" s="2">
        <f>BILANCA!E251</f>
        <v>1987560.96</v>
      </c>
      <c r="E1255" s="2">
        <v>0</v>
      </c>
      <c r="F1255" s="2">
        <v>0</v>
      </c>
      <c r="G1255" s="3">
        <f t="shared" si="38"/>
        <v>1463023.3628500002</v>
      </c>
      <c r="H1255" s="3">
        <f t="shared" si="41"/>
        <v>5.0000000046566129E-2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1946909.03</v>
      </c>
      <c r="D1256" s="2">
        <f>BILANCA!E252</f>
        <v>1969627.97</v>
      </c>
      <c r="E1256" s="2">
        <v>0</v>
      </c>
      <c r="F1256" s="2">
        <v>0</v>
      </c>
      <c r="G1256" s="3">
        <f t="shared" si="38"/>
        <v>1447996.58262</v>
      </c>
      <c r="H1256" s="3">
        <f t="shared" si="41"/>
        <v>6.0000000055879354E-2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1946909.03</v>
      </c>
      <c r="D1257" s="2">
        <f>BILANCA!E253</f>
        <v>1969627.97</v>
      </c>
      <c r="E1257" s="2">
        <v>0</v>
      </c>
      <c r="F1257" s="2">
        <v>0</v>
      </c>
      <c r="G1257" s="3">
        <f t="shared" si="38"/>
        <v>1453882.7475899998</v>
      </c>
      <c r="H1257" s="3">
        <f t="shared" si="41"/>
        <v>6.0000000055879354E-2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41528.81</v>
      </c>
      <c r="D1259" s="2">
        <f>BILANCA!E255</f>
        <v>-117145.04</v>
      </c>
      <c r="E1259" s="2">
        <v>0</v>
      </c>
      <c r="F1259" s="2">
        <v>0</v>
      </c>
      <c r="G1259" s="3">
        <f t="shared" si="38"/>
        <v>-47997.556230000002</v>
      </c>
      <c r="H1259" s="3">
        <f t="shared" si="41"/>
        <v>0.22999999999592546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41528.81</v>
      </c>
      <c r="D1260" s="2">
        <f>BILANCA!E256</f>
        <v>0</v>
      </c>
      <c r="E1260" s="2">
        <v>0</v>
      </c>
      <c r="F1260" s="2">
        <v>0</v>
      </c>
      <c r="G1260" s="3">
        <f t="shared" si="38"/>
        <v>10382.202499999999</v>
      </c>
      <c r="H1260" s="3">
        <f t="shared" si="41"/>
        <v>0.19000000000232831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41528.81</v>
      </c>
      <c r="D1261" s="2">
        <f>BILANCA!E257</f>
        <v>0</v>
      </c>
      <c r="E1261" s="2">
        <v>0</v>
      </c>
      <c r="F1261" s="2">
        <v>0</v>
      </c>
      <c r="G1261" s="3">
        <f t="shared" si="38"/>
        <v>10423.731309999999</v>
      </c>
      <c r="H1261" s="3">
        <f t="shared" si="41"/>
        <v>0.19000000000232831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117145.04</v>
      </c>
      <c r="E1264" s="2">
        <v>0</v>
      </c>
      <c r="F1264" s="2">
        <v>0</v>
      </c>
      <c r="G1264" s="3">
        <f t="shared" si="38"/>
        <v>59509.680319999999</v>
      </c>
      <c r="H1264" s="3">
        <f t="shared" si="41"/>
        <v>3.9999999993597157E-2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117145.04</v>
      </c>
      <c r="E1265" s="2">
        <v>0</v>
      </c>
      <c r="F1265" s="2">
        <v>0</v>
      </c>
      <c r="G1265" s="3">
        <f t="shared" si="38"/>
        <v>59743.970399999998</v>
      </c>
      <c r="H1265" s="3">
        <f t="shared" si="41"/>
        <v>3.9999999993597157E-2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7964.17</v>
      </c>
      <c r="D1278" s="2">
        <f>BILANCA!E274</f>
        <v>135078.03</v>
      </c>
      <c r="E1278" s="2">
        <v>0</v>
      </c>
      <c r="F1278" s="2">
        <v>0</v>
      </c>
      <c r="G1278" s="3">
        <f t="shared" si="38"/>
        <v>74536.221640000003</v>
      </c>
      <c r="H1278" s="3">
        <f t="shared" si="41"/>
        <v>0.19999999999890861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7964.17</v>
      </c>
      <c r="D1279" s="2">
        <f>BILANCA!E275</f>
        <v>0</v>
      </c>
      <c r="E1279" s="2">
        <v>0</v>
      </c>
      <c r="F1279" s="2">
        <v>0</v>
      </c>
      <c r="G1279" s="3">
        <f t="shared" ref="G1279:G1294" si="48">B1279/1000*C1279+B1279/500*D1279</f>
        <v>2142.3617300000001</v>
      </c>
      <c r="H1279" s="3">
        <f t="shared" ref="H1279:H1294" si="49">ABS(C1279-ROUND(C1279,0))+ABS(D1279-ROUND(D1279,0))</f>
        <v>0.17000000000007276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131959.03</v>
      </c>
      <c r="E1281" s="2">
        <v>0</v>
      </c>
      <c r="F1281" s="2">
        <v>0</v>
      </c>
      <c r="G1281" s="3">
        <f t="shared" si="48"/>
        <v>71521.79426000001</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131959.03</v>
      </c>
      <c r="E1287" s="2">
        <v>0</v>
      </c>
      <c r="F1287" s="2">
        <v>0</v>
      </c>
      <c r="G1287" s="3">
        <f t="shared" si="48"/>
        <v>73105.302620000002</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3119</v>
      </c>
      <c r="E1292" s="2">
        <v>0</v>
      </c>
      <c r="F1292" s="2">
        <v>0</v>
      </c>
      <c r="G1292" s="3">
        <f t="shared" si="48"/>
        <v>1759.1159999999998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30367.63</v>
      </c>
      <c r="D1301" s="2">
        <f>BILANCA!E297</f>
        <v>62860.800000000003</v>
      </c>
      <c r="E1301" s="2">
        <v>0</v>
      </c>
      <c r="F1301" s="2">
        <v>0</v>
      </c>
      <c r="G1301" s="3">
        <f t="shared" si="38"/>
        <v>45421.965929999998</v>
      </c>
      <c r="H1301" s="3">
        <f t="shared" si="41"/>
        <v>0.56999999999607098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30367.63</v>
      </c>
      <c r="D1302" s="2">
        <f>BILANCA!E298</f>
        <v>62860.800000000003</v>
      </c>
      <c r="E1302" s="2">
        <v>0</v>
      </c>
      <c r="F1302" s="2">
        <v>0</v>
      </c>
      <c r="G1302" s="3">
        <f t="shared" si="38"/>
        <v>45578.055159999996</v>
      </c>
      <c r="H1302" s="3">
        <f t="shared" si="41"/>
        <v>0.56999999999607098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7964.17</v>
      </c>
      <c r="D1306" s="2">
        <f>BILANCA!E303</f>
        <v>147826.53</v>
      </c>
      <c r="E1306" s="2">
        <v>0</v>
      </c>
      <c r="F1306" s="2">
        <v>0</v>
      </c>
      <c r="G1306" s="3">
        <f t="shared" si="38"/>
        <v>89870.700079999995</v>
      </c>
      <c r="H1306" s="3">
        <f t="shared" si="41"/>
        <v>0.64000000000123691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5084.4399999999996</v>
      </c>
      <c r="D1311" s="2">
        <f>BILANCA!E308</f>
        <v>199.09</v>
      </c>
      <c r="E1311" s="2">
        <v>0</v>
      </c>
      <c r="F1311" s="2">
        <v>0</v>
      </c>
      <c r="G1311" s="3">
        <f t="shared" si="52"/>
        <v>1650.2686199999998</v>
      </c>
      <c r="H1311" s="3">
        <f t="shared" si="41"/>
        <v>0.52999999999960323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7288</v>
      </c>
      <c r="D1312" s="2">
        <f>BILANCA!E309</f>
        <v>0</v>
      </c>
      <c r="E1312" s="2">
        <v>0</v>
      </c>
      <c r="F1312" s="2">
        <v>0</v>
      </c>
      <c r="G1312" s="3">
        <f t="shared" si="52"/>
        <v>2200.9760000000001</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1965.34</v>
      </c>
      <c r="E1314" s="2">
        <v>0</v>
      </c>
      <c r="F1314" s="2">
        <v>0</v>
      </c>
      <c r="G1314" s="3">
        <f t="shared" si="52"/>
        <v>1194.9267199999999</v>
      </c>
      <c r="H1314" s="3">
        <f t="shared" si="41"/>
        <v>0.33999999999991815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12748.5</v>
      </c>
      <c r="E1338" s="2">
        <v>0</v>
      </c>
      <c r="F1338" s="2">
        <v>0</v>
      </c>
      <c r="G1338" s="3">
        <f t="shared" si="52"/>
        <v>8363.0159999999996</v>
      </c>
      <c r="H1338" s="3">
        <f t="shared" si="41"/>
        <v>0.5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135033.64000000001</v>
      </c>
      <c r="D1340" s="2">
        <f>BILANCA!E337</f>
        <v>131959.03</v>
      </c>
      <c r="E1340" s="2">
        <v>0</v>
      </c>
      <c r="F1340" s="2">
        <v>0</v>
      </c>
      <c r="G1340" s="3">
        <f t="shared" si="52"/>
        <v>131654.06099999999</v>
      </c>
      <c r="H1340" s="3">
        <f t="shared" si="41"/>
        <v>0.38999999998486601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5084.4399999999996</v>
      </c>
      <c r="D1347" s="2">
        <f>BILANCA!E344</f>
        <v>0</v>
      </c>
      <c r="E1347" s="2">
        <v>0</v>
      </c>
      <c r="F1347" s="2">
        <v>0</v>
      </c>
      <c r="G1347" s="3">
        <f t="shared" si="52"/>
        <v>1713.4562799999999</v>
      </c>
      <c r="H1347" s="3">
        <f t="shared" si="41"/>
        <v>0.43999999999959982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52384</v>
      </c>
      <c r="E1374" s="2">
        <v>0</v>
      </c>
      <c r="F1374" s="2">
        <v>0</v>
      </c>
      <c r="G1374" s="3">
        <f t="shared" si="59"/>
        <v>38135.551999999996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24.08</v>
      </c>
      <c r="E1382" s="2">
        <v>0</v>
      </c>
      <c r="F1382" s="2">
        <v>0</v>
      </c>
      <c r="G1382" s="3">
        <f t="shared" si="59"/>
        <v>17.915519999999997</v>
      </c>
      <c r="H1382" s="3">
        <f t="shared" si="60"/>
        <v>7.9999999999998295E-2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199.09</v>
      </c>
      <c r="E1383" s="2">
        <v>0</v>
      </c>
      <c r="F1383" s="2">
        <v>0</v>
      </c>
      <c r="G1383" s="3">
        <f t="shared" si="59"/>
        <v>148.52114</v>
      </c>
      <c r="H1383" s="3">
        <f t="shared" si="60"/>
        <v>9.0000000000003411E-2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30367.63</v>
      </c>
      <c r="D1395" s="2">
        <f>BILANCA!E392</f>
        <v>0</v>
      </c>
      <c r="E1395" s="2">
        <v>0</v>
      </c>
      <c r="F1395" s="2">
        <v>0</v>
      </c>
      <c r="G1395" s="3">
        <f t="shared" si="61"/>
        <v>11691.537550000001</v>
      </c>
      <c r="H1395" s="3">
        <f t="shared" si="62"/>
        <v>0.36999999999898137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62860.800000000003</v>
      </c>
      <c r="E1399" s="2">
        <v>0</v>
      </c>
      <c r="F1399" s="2">
        <v>0</v>
      </c>
      <c r="G1399" s="3">
        <f t="shared" si="61"/>
        <v>48905.702400000002</v>
      </c>
      <c r="H1399" s="3">
        <f t="shared" si="62"/>
        <v>0.19999999999708962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1687535.15</v>
      </c>
      <c r="D1510" s="2">
        <f>'RAS-funkcijski'!E114</f>
        <v>2019379.9</v>
      </c>
      <c r="E1510" s="2">
        <v>0</v>
      </c>
      <c r="F1510" s="2">
        <v>0</v>
      </c>
      <c r="G1510" s="3">
        <f t="shared" si="52"/>
        <v>629892.44449999998</v>
      </c>
      <c r="H1510" s="3">
        <f t="shared" si="63"/>
        <v>0.25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1687535.15</v>
      </c>
      <c r="D1514" s="2">
        <f>'RAS-funkcijski'!E118</f>
        <v>2019379.9</v>
      </c>
      <c r="E1514" s="2">
        <v>0</v>
      </c>
      <c r="F1514" s="2">
        <v>0</v>
      </c>
      <c r="G1514" s="3">
        <f t="shared" si="52"/>
        <v>652797.62430000002</v>
      </c>
      <c r="H1514" s="3">
        <f t="shared" si="63"/>
        <v>0.25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1687535.15</v>
      </c>
      <c r="D1516" s="2">
        <f>'RAS-funkcijski'!E120</f>
        <v>2019379.9</v>
      </c>
      <c r="E1516" s="2">
        <v>0</v>
      </c>
      <c r="F1516" s="2">
        <v>0</v>
      </c>
      <c r="G1516" s="3">
        <f t="shared" si="52"/>
        <v>664250.21420000005</v>
      </c>
      <c r="H1516" s="3">
        <f t="shared" si="63"/>
        <v>0.25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1687535.15</v>
      </c>
      <c r="D1537" s="14">
        <f>'RAS-funkcijski'!E141</f>
        <v>2019379.9</v>
      </c>
      <c r="E1537" s="14">
        <v>0</v>
      </c>
      <c r="F1537" s="14">
        <v>0</v>
      </c>
      <c r="G1537" s="15">
        <f t="shared" si="52"/>
        <v>784502.40815000003</v>
      </c>
      <c r="H1537" s="15">
        <f t="shared" si="63"/>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1035.9100000000001</v>
      </c>
      <c r="D1538" s="7">
        <f>'P-VRIO'!E5</f>
        <v>61931.19</v>
      </c>
      <c r="E1538" s="7">
        <v>0</v>
      </c>
      <c r="F1538" s="7">
        <v>0</v>
      </c>
      <c r="G1538" s="8">
        <f t="shared" si="52"/>
        <v>124.89829</v>
      </c>
      <c r="H1538" s="8">
        <f t="shared" si="63"/>
        <v>0.28000000000224645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1035.9100000000001</v>
      </c>
      <c r="D1539" s="2">
        <f>'P-VRIO'!E6</f>
        <v>61931.19</v>
      </c>
      <c r="E1539" s="2">
        <v>0</v>
      </c>
      <c r="F1539" s="2">
        <v>0</v>
      </c>
      <c r="G1539" s="3">
        <f t="shared" si="52"/>
        <v>249.79658000000001</v>
      </c>
      <c r="H1539" s="3">
        <f t="shared" si="63"/>
        <v>0.28000000000224645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1035.9100000000001</v>
      </c>
      <c r="D1540" s="2">
        <f>'P-VRIO'!E7</f>
        <v>61931.19</v>
      </c>
      <c r="E1540" s="2">
        <v>0</v>
      </c>
      <c r="F1540" s="2">
        <v>0</v>
      </c>
      <c r="G1540" s="3">
        <f t="shared" si="52"/>
        <v>374.69487000000004</v>
      </c>
      <c r="H1540" s="3">
        <f t="shared" si="63"/>
        <v>0.28000000000224645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1035.9100000000001</v>
      </c>
      <c r="D1542" s="2">
        <f>'P-VRIO'!E9</f>
        <v>61931.19</v>
      </c>
      <c r="E1542" s="2">
        <v>0</v>
      </c>
      <c r="F1542" s="2">
        <v>0</v>
      </c>
      <c r="G1542" s="3">
        <f t="shared" si="52"/>
        <v>624.49144999999999</v>
      </c>
      <c r="H1542" s="3">
        <f t="shared" si="63"/>
        <v>0.28000000000224645</v>
      </c>
      <c r="I1542" s="11">
        <f t="shared" si="64"/>
        <v>174.8576060014029</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135033.64000000001</v>
      </c>
      <c r="D1582" s="7"/>
      <c r="E1582" s="7">
        <v>0</v>
      </c>
      <c r="F1582" s="7">
        <v>0</v>
      </c>
      <c r="G1582" s="8">
        <f t="shared" ref="G1582:G1686" si="70">B1582/1000*C1582</f>
        <v>135.03364000000002</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1928346.9600000002</v>
      </c>
      <c r="D1583" s="2">
        <v>0</v>
      </c>
      <c r="E1583" s="2">
        <v>0</v>
      </c>
      <c r="F1583" s="2">
        <v>0</v>
      </c>
      <c r="G1583" s="3">
        <f t="shared" si="70"/>
        <v>3856.6939200000006</v>
      </c>
      <c r="H1583" s="3">
        <f t="shared" si="71"/>
        <v>3.9999999804422259E-2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1777128.2200000002</v>
      </c>
      <c r="D1585" s="2">
        <v>0</v>
      </c>
      <c r="E1585" s="2">
        <v>0</v>
      </c>
      <c r="F1585" s="2">
        <v>0</v>
      </c>
      <c r="G1585" s="3">
        <f t="shared" si="70"/>
        <v>7108.5128800000011</v>
      </c>
      <c r="H1585" s="3">
        <f t="shared" si="71"/>
        <v>0.22000000020489097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1546598.27</v>
      </c>
      <c r="D1586" s="2">
        <v>0</v>
      </c>
      <c r="E1586" s="2">
        <v>0</v>
      </c>
      <c r="F1586" s="2">
        <v>0</v>
      </c>
      <c r="G1586" s="3">
        <f t="shared" si="70"/>
        <v>7732.9913500000002</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229570.35</v>
      </c>
      <c r="D1587" s="2">
        <v>0</v>
      </c>
      <c r="E1587" s="2">
        <v>0</v>
      </c>
      <c r="F1587" s="2">
        <v>0</v>
      </c>
      <c r="G1587" s="3">
        <f t="shared" si="70"/>
        <v>1377.4221</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959.6</v>
      </c>
      <c r="D1588" s="2">
        <v>0</v>
      </c>
      <c r="E1588" s="2">
        <v>0</v>
      </c>
      <c r="F1588" s="2">
        <v>0</v>
      </c>
      <c r="G1588" s="3">
        <f t="shared" si="70"/>
        <v>6.7172000000000001</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90368.85</v>
      </c>
      <c r="D1594" s="2">
        <v>0</v>
      </c>
      <c r="E1594" s="2">
        <v>0</v>
      </c>
      <c r="F1594" s="2">
        <v>0</v>
      </c>
      <c r="G1594" s="3">
        <f t="shared" si="70"/>
        <v>1174.7950499999999</v>
      </c>
      <c r="H1594" s="3">
        <f t="shared" si="71"/>
        <v>0.14999999999417923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60849.89</v>
      </c>
      <c r="D1601" s="2">
        <v>0</v>
      </c>
      <c r="E1601" s="2">
        <v>0</v>
      </c>
      <c r="F1601" s="2">
        <v>0</v>
      </c>
      <c r="G1601" s="3">
        <f>B1601/1000*C1601</f>
        <v>1216.9978000000001</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1878814.4</v>
      </c>
      <c r="D1602" s="2">
        <v>0</v>
      </c>
      <c r="E1602" s="2">
        <v>0</v>
      </c>
      <c r="F1602" s="2">
        <v>0</v>
      </c>
      <c r="G1602" s="3">
        <f t="shared" si="70"/>
        <v>39455.102400000003</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1780202.8299999998</v>
      </c>
      <c r="D1604" s="2">
        <v>0</v>
      </c>
      <c r="E1604" s="2">
        <v>0</v>
      </c>
      <c r="F1604" s="2">
        <v>0</v>
      </c>
      <c r="G1604" s="3">
        <f t="shared" si="70"/>
        <v>40944.665089999995</v>
      </c>
      <c r="H1604" s="3">
        <f t="shared" si="71"/>
        <v>0.17000000015832484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1535085.22</v>
      </c>
      <c r="D1605" s="2">
        <v>0</v>
      </c>
      <c r="E1605" s="2">
        <v>0</v>
      </c>
      <c r="F1605" s="2">
        <v>0</v>
      </c>
      <c r="G1605" s="3">
        <f t="shared" si="70"/>
        <v>36842.045279999998</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238962.29</v>
      </c>
      <c r="D1606" s="2">
        <v>0</v>
      </c>
      <c r="E1606" s="2">
        <v>0</v>
      </c>
      <c r="F1606" s="2">
        <v>0</v>
      </c>
      <c r="G1606" s="3">
        <f t="shared" si="70"/>
        <v>5974.0572500000007</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1070.8800000000001</v>
      </c>
      <c r="D1607" s="2">
        <v>0</v>
      </c>
      <c r="E1607" s="2">
        <v>0</v>
      </c>
      <c r="F1607" s="2">
        <v>0</v>
      </c>
      <c r="G1607" s="3">
        <f t="shared" si="70"/>
        <v>27.842880000000001</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5084.4399999999996</v>
      </c>
      <c r="D1612" s="2">
        <v>0</v>
      </c>
      <c r="E1612" s="2">
        <v>0</v>
      </c>
      <c r="F1612" s="2">
        <v>0</v>
      </c>
      <c r="G1612" s="3">
        <f t="shared" si="70"/>
        <v>157.61763999999999</v>
      </c>
      <c r="H1612" s="3">
        <f t="shared" si="71"/>
        <v>0.43999999999959982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90368.85</v>
      </c>
      <c r="D1613" s="2">
        <v>0</v>
      </c>
      <c r="E1613" s="2">
        <v>0</v>
      </c>
      <c r="F1613" s="2">
        <v>0</v>
      </c>
      <c r="G1613" s="3">
        <f t="shared" si="70"/>
        <v>2891.8032000000003</v>
      </c>
      <c r="H1613" s="3">
        <f t="shared" si="71"/>
        <v>0.14999999999417923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8242.7199999999993</v>
      </c>
      <c r="D1620" s="2">
        <v>0</v>
      </c>
      <c r="E1620" s="2">
        <v>0</v>
      </c>
      <c r="F1620" s="2">
        <v>0</v>
      </c>
      <c r="G1620" s="3">
        <f>B1620/1000*C1620</f>
        <v>321.46607999999998</v>
      </c>
      <c r="H1620" s="3">
        <f>ABS(C1620-ROUND(C1620,0))</f>
        <v>0.28000000000065484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184566.20000000019</v>
      </c>
      <c r="D1621" s="2">
        <v>0</v>
      </c>
      <c r="E1621" s="2">
        <v>0</v>
      </c>
      <c r="F1621" s="2">
        <v>0</v>
      </c>
      <c r="G1621" s="3">
        <f t="shared" si="70"/>
        <v>7382.6480000000074</v>
      </c>
      <c r="H1621" s="3">
        <f t="shared" si="71"/>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184566.2</v>
      </c>
      <c r="D1681" s="2">
        <v>0</v>
      </c>
      <c r="E1681" s="2">
        <v>0</v>
      </c>
      <c r="F1681" s="2">
        <v>0</v>
      </c>
      <c r="G1681" s="3">
        <f t="shared" si="70"/>
        <v>18456.620000000003</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131959.03</v>
      </c>
      <c r="D1683" s="2">
        <v>0</v>
      </c>
      <c r="E1683" s="2">
        <v>0</v>
      </c>
      <c r="F1683" s="2">
        <v>0</v>
      </c>
      <c r="G1683" s="3">
        <f t="shared" si="70"/>
        <v>13459.821059999998</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52607.17</v>
      </c>
      <c r="D1684" s="2">
        <v>0</v>
      </c>
      <c r="E1684" s="2">
        <v>0</v>
      </c>
      <c r="F1684" s="2">
        <v>0</v>
      </c>
      <c r="G1684" s="3">
        <f t="shared" si="70"/>
        <v>5418.5385099999994</v>
      </c>
      <c r="H1684" s="3">
        <f t="shared" si="71"/>
        <v>0.16999999999825377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16963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1690752.0000000002</v>
      </c>
      <c r="I17" s="275">
        <f>'PR-RAS'!E6</f>
        <v>1860706.0499999998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1616455.6</v>
      </c>
      <c r="I18" s="275">
        <f>'PR-RAS'!E152</f>
        <v>1934165.2799999998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41528.810000000092</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117145.0400000001</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1946909.0300000003</v>
      </c>
      <c r="I22" s="275">
        <f>BILANCA!E7</f>
        <v>1969627.97</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184526.62</v>
      </c>
      <c r="I23" s="275">
        <f>BILANCA!E69</f>
        <v>202499.19</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135033.63999999998</v>
      </c>
      <c r="I24" s="275">
        <f>BILANCA!E177</f>
        <v>184566.2</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1996402.01</v>
      </c>
      <c r="I25" s="275">
        <f>BILANCA!E251</f>
        <v>1987560.96</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1687535.15</v>
      </c>
      <c r="I30" s="275">
        <f>'RAS-funkcijski'!E114</f>
        <v>2019379.9</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1687535.15</v>
      </c>
      <c r="I31" s="275">
        <f>'RAS-funkcijski'!E141</f>
        <v>2019379.9</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1035.9100000000001</v>
      </c>
      <c r="I33" s="275">
        <f>'P-VRIO'!E5</f>
        <v>61931.19</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135033.64000000001</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184566.20000000019</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184566.2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 zoomScaleNormal="100" workbookViewId="0">
      <selection activeCell="A118" sqref="A1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1690752.0000000002</v>
      </c>
      <c r="E6" s="60">
        <f>E7+E43+E49+E82+E106+E125+E134+E140</f>
        <v>1860706.0499999998</v>
      </c>
      <c r="F6" s="45">
        <f t="shared" ref="F6:F132" si="0">IF(D6&lt;&gt;0,IF(E6/D6&gt;=100,"&gt;&gt;100",E6/D6*100),"-")</f>
        <v>110.05197982909378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1466204.97</v>
      </c>
      <c r="E49" s="60">
        <f>E50+E53+E58+E61+E64+E68+E71+E74+E77</f>
        <v>1599234.3099999998</v>
      </c>
      <c r="F49" s="45">
        <f t="shared" si="0"/>
        <v>109.073038403355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1398439.26</v>
      </c>
      <c r="E68" s="60">
        <f t="shared" si="11"/>
        <v>1580884.67</v>
      </c>
      <c r="F68" s="45">
        <f t="shared" si="0"/>
        <v>113.04635926768817</v>
      </c>
    </row>
    <row r="69" spans="1:6" ht="12.75" customHeight="1" x14ac:dyDescent="0.2">
      <c r="A69" s="63" t="s">
        <v>141</v>
      </c>
      <c r="B69" s="64" t="s">
        <v>142</v>
      </c>
      <c r="C69" s="247" t="s">
        <v>141</v>
      </c>
      <c r="D69" s="194">
        <v>1375239.26</v>
      </c>
      <c r="E69" s="194">
        <v>1555384.67</v>
      </c>
      <c r="F69" s="45">
        <f t="shared" si="0"/>
        <v>113.09920500669826</v>
      </c>
    </row>
    <row r="70" spans="1:6" ht="24" x14ac:dyDescent="0.2">
      <c r="A70" s="63" t="s">
        <v>143</v>
      </c>
      <c r="B70" s="64" t="s">
        <v>144</v>
      </c>
      <c r="C70" s="247" t="s">
        <v>143</v>
      </c>
      <c r="D70" s="194">
        <v>23200</v>
      </c>
      <c r="E70" s="194">
        <v>25500</v>
      </c>
      <c r="F70" s="45">
        <f t="shared" si="0"/>
        <v>109.91379310344827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54411.199999999997</v>
      </c>
      <c r="E74" s="60">
        <f t="shared" si="13"/>
        <v>10109.4</v>
      </c>
      <c r="F74" s="45">
        <f t="shared" si="0"/>
        <v>18.579630664275001</v>
      </c>
    </row>
    <row r="75" spans="1:6" ht="12.75" customHeight="1" x14ac:dyDescent="0.2">
      <c r="A75" s="63" t="s">
        <v>153</v>
      </c>
      <c r="B75" s="65" t="s">
        <v>154</v>
      </c>
      <c r="C75" s="247" t="s">
        <v>153</v>
      </c>
      <c r="D75" s="194">
        <v>54411.199999999997</v>
      </c>
      <c r="E75" s="194">
        <v>10109.4</v>
      </c>
      <c r="F75" s="45">
        <f t="shared" si="0"/>
        <v>18.579630664275001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13354.51</v>
      </c>
      <c r="E77" s="60">
        <f t="shared" si="14"/>
        <v>8240.24</v>
      </c>
      <c r="F77" s="45">
        <f t="shared" si="0"/>
        <v>61.703798941331421</v>
      </c>
    </row>
    <row r="78" spans="1:6" ht="12.75" customHeight="1" x14ac:dyDescent="0.2">
      <c r="A78" s="63">
        <v>6391</v>
      </c>
      <c r="B78" s="64" t="s">
        <v>159</v>
      </c>
      <c r="C78" s="247" t="s">
        <v>160</v>
      </c>
      <c r="D78" s="194">
        <v>977.62</v>
      </c>
      <c r="E78" s="194">
        <v>2330.3200000000002</v>
      </c>
      <c r="F78" s="45">
        <f t="shared" si="0"/>
        <v>238.36664552689183</v>
      </c>
    </row>
    <row r="79" spans="1:6" ht="12.75" customHeight="1" x14ac:dyDescent="0.2">
      <c r="A79" s="63">
        <v>6392</v>
      </c>
      <c r="B79" s="64" t="s">
        <v>161</v>
      </c>
      <c r="C79" s="247" t="s">
        <v>162</v>
      </c>
      <c r="D79" s="194">
        <v>0</v>
      </c>
      <c r="E79" s="194">
        <v>5909.92</v>
      </c>
      <c r="F79" s="45" t="str">
        <f t="shared" si="0"/>
        <v>-</v>
      </c>
    </row>
    <row r="80" spans="1:6" ht="24" x14ac:dyDescent="0.2">
      <c r="A80" s="63">
        <v>6393</v>
      </c>
      <c r="B80" s="64" t="s">
        <v>163</v>
      </c>
      <c r="C80" s="247" t="s">
        <v>164</v>
      </c>
      <c r="D80" s="194">
        <v>12376.89</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0.15</v>
      </c>
      <c r="F82" s="45">
        <f t="shared" si="0"/>
        <v>166.66666666666669</v>
      </c>
    </row>
    <row r="83" spans="1:6" ht="12.75" customHeight="1" x14ac:dyDescent="0.2">
      <c r="A83" s="63">
        <v>641</v>
      </c>
      <c r="B83" s="64" t="s">
        <v>169</v>
      </c>
      <c r="C83" s="247" t="s">
        <v>170</v>
      </c>
      <c r="D83" s="60">
        <f t="shared" ref="D83:E83" si="16">SUM(D84:D90)</f>
        <v>0.09</v>
      </c>
      <c r="E83" s="60">
        <f t="shared" si="16"/>
        <v>0.15</v>
      </c>
      <c r="F83" s="45">
        <f t="shared" si="0"/>
        <v>166.66666666666669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v>0.15</v>
      </c>
      <c r="F85" s="45">
        <f t="shared" si="0"/>
        <v>166.66666666666669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2199</v>
      </c>
      <c r="E106" s="60">
        <f>E107+E112+E120+E124</f>
        <v>2577.75</v>
      </c>
      <c r="F106" s="45">
        <f t="shared" si="0"/>
        <v>117.22373806275579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2199</v>
      </c>
      <c r="E112" s="60">
        <f t="shared" si="20"/>
        <v>2577.75</v>
      </c>
      <c r="F112" s="45">
        <f t="shared" si="0"/>
        <v>117.22373806275579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2199</v>
      </c>
      <c r="E117" s="194">
        <v>2577.75</v>
      </c>
      <c r="F117" s="45">
        <f t="shared" si="0"/>
        <v>117.22373806275579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51344.090000000004</v>
      </c>
      <c r="E125" s="60">
        <f t="shared" si="22"/>
        <v>57441.380000000005</v>
      </c>
      <c r="F125" s="45">
        <f t="shared" si="0"/>
        <v>111.87534923688393</v>
      </c>
    </row>
    <row r="126" spans="1:6" ht="12.75" customHeight="1" x14ac:dyDescent="0.2">
      <c r="A126" s="63">
        <v>661</v>
      </c>
      <c r="B126" s="65" t="s">
        <v>255</v>
      </c>
      <c r="C126" s="247" t="s">
        <v>256</v>
      </c>
      <c r="D126" s="60">
        <f t="shared" ref="D126:E126" si="23">SUM(D127:D128)</f>
        <v>43798.29</v>
      </c>
      <c r="E126" s="60">
        <f t="shared" si="23"/>
        <v>50178.65</v>
      </c>
      <c r="F126" s="45">
        <f t="shared" si="0"/>
        <v>114.56760069856608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43798.29</v>
      </c>
      <c r="E128" s="194">
        <v>50178.65</v>
      </c>
      <c r="F128" s="45">
        <f t="shared" si="0"/>
        <v>114.56760069856608</v>
      </c>
    </row>
    <row r="129" spans="1:6" ht="36" x14ac:dyDescent="0.2">
      <c r="A129" s="63">
        <v>663</v>
      </c>
      <c r="B129" s="182" t="s">
        <v>261</v>
      </c>
      <c r="C129" s="247" t="s">
        <v>262</v>
      </c>
      <c r="D129" s="60">
        <f t="shared" ref="D129:E129" si="24">SUM(D130:D133)</f>
        <v>7545.8</v>
      </c>
      <c r="E129" s="60">
        <f t="shared" si="24"/>
        <v>7262.73</v>
      </c>
      <c r="F129" s="45">
        <f t="shared" si="0"/>
        <v>96.248641628455559</v>
      </c>
    </row>
    <row r="130" spans="1:6" ht="12.75" customHeight="1" x14ac:dyDescent="0.2">
      <c r="A130" s="63">
        <v>6631</v>
      </c>
      <c r="B130" s="65" t="s">
        <v>263</v>
      </c>
      <c r="C130" s="247" t="s">
        <v>264</v>
      </c>
      <c r="D130" s="194">
        <v>7545.8</v>
      </c>
      <c r="E130" s="194">
        <v>7262.73</v>
      </c>
      <c r="F130" s="45">
        <f t="shared" si="0"/>
        <v>96.248641628455559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171003.85</v>
      </c>
      <c r="E134" s="60">
        <f t="shared" si="25"/>
        <v>201452.46</v>
      </c>
      <c r="F134" s="45">
        <f t="shared" ref="F134:F229" si="26">IF(D134&lt;&gt;0,IF(E134/D134&gt;=100,"&gt;&gt;100",E134/D134*100),"-")</f>
        <v>117.80580378745857</v>
      </c>
    </row>
    <row r="135" spans="1:6" ht="24" x14ac:dyDescent="0.2">
      <c r="A135" s="63">
        <v>671</v>
      </c>
      <c r="B135" s="182" t="s">
        <v>273</v>
      </c>
      <c r="C135" s="247" t="s">
        <v>274</v>
      </c>
      <c r="D135" s="60">
        <f t="shared" ref="D135:E135" si="27">SUM(D136:D138)</f>
        <v>171003.85</v>
      </c>
      <c r="E135" s="60">
        <f t="shared" si="27"/>
        <v>201452.46</v>
      </c>
      <c r="F135" s="45">
        <f t="shared" si="26"/>
        <v>117.80580378745857</v>
      </c>
    </row>
    <row r="136" spans="1:6" ht="12.75" customHeight="1" x14ac:dyDescent="0.2">
      <c r="A136" s="63">
        <v>6711</v>
      </c>
      <c r="B136" s="65" t="s">
        <v>275</v>
      </c>
      <c r="C136" s="247" t="s">
        <v>276</v>
      </c>
      <c r="D136" s="194">
        <v>171003.85</v>
      </c>
      <c r="E136" s="194">
        <v>201452.46</v>
      </c>
      <c r="F136" s="45">
        <f t="shared" si="26"/>
        <v>117.80580378745857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1616455.6</v>
      </c>
      <c r="E152" s="60">
        <f>E153+E164+E202+E221+E230+E262+E273</f>
        <v>1934165.2799999998</v>
      </c>
      <c r="F152" s="45">
        <f t="shared" si="26"/>
        <v>119.6547112088943</v>
      </c>
    </row>
    <row r="153" spans="1:6" ht="12.75" customHeight="1" x14ac:dyDescent="0.2">
      <c r="A153" s="63">
        <v>31</v>
      </c>
      <c r="B153" s="64" t="s">
        <v>308</v>
      </c>
      <c r="C153" s="247" t="s">
        <v>3</v>
      </c>
      <c r="D153" s="60">
        <f t="shared" ref="D153:E153" si="30">D154+D159+D160</f>
        <v>1394101.11</v>
      </c>
      <c r="E153" s="60">
        <f t="shared" si="30"/>
        <v>1693738.4899999998</v>
      </c>
      <c r="F153" s="45">
        <f t="shared" si="26"/>
        <v>121.49323157772966</v>
      </c>
    </row>
    <row r="154" spans="1:6" ht="12.75" customHeight="1" x14ac:dyDescent="0.2">
      <c r="A154" s="63">
        <v>311</v>
      </c>
      <c r="B154" s="64" t="s">
        <v>309</v>
      </c>
      <c r="C154" s="247" t="s">
        <v>310</v>
      </c>
      <c r="D154" s="60">
        <f t="shared" ref="D154:E154" si="31">SUM(D155:D158)</f>
        <v>1160778.04</v>
      </c>
      <c r="E154" s="60">
        <f t="shared" si="31"/>
        <v>1406556.45</v>
      </c>
      <c r="F154" s="45">
        <f t="shared" si="26"/>
        <v>121.17359232605745</v>
      </c>
    </row>
    <row r="155" spans="1:6" ht="12.75" customHeight="1" x14ac:dyDescent="0.2">
      <c r="A155" s="63">
        <v>3111</v>
      </c>
      <c r="B155" s="64" t="s">
        <v>311</v>
      </c>
      <c r="C155" s="247" t="s">
        <v>312</v>
      </c>
      <c r="D155" s="194">
        <v>1160778.04</v>
      </c>
      <c r="E155" s="194">
        <v>1406556.45</v>
      </c>
      <c r="F155" s="45">
        <f t="shared" si="26"/>
        <v>121.17359232605745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44592.98</v>
      </c>
      <c r="E159" s="194">
        <v>55100.18</v>
      </c>
      <c r="F159" s="45">
        <f t="shared" si="26"/>
        <v>123.56245310360509</v>
      </c>
    </row>
    <row r="160" spans="1:6" ht="12.75" customHeight="1" x14ac:dyDescent="0.2">
      <c r="A160" s="63">
        <v>313</v>
      </c>
      <c r="B160" s="65" t="s">
        <v>321</v>
      </c>
      <c r="C160" s="247" t="s">
        <v>322</v>
      </c>
      <c r="D160" s="60">
        <f t="shared" ref="D160:E160" si="32">SUM(D161:D163)</f>
        <v>188730.09</v>
      </c>
      <c r="E160" s="60">
        <f t="shared" si="32"/>
        <v>232081.86</v>
      </c>
      <c r="F160" s="45">
        <f t="shared" si="26"/>
        <v>122.97024814644024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188730.09</v>
      </c>
      <c r="E162" s="194">
        <v>232081.86</v>
      </c>
      <c r="F162" s="45">
        <f t="shared" si="26"/>
        <v>122.97024814644024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220227.32</v>
      </c>
      <c r="E164" s="60">
        <f>E165+E170+E178+E188+E189+E194</f>
        <v>236739.8</v>
      </c>
      <c r="F164" s="45">
        <f t="shared" si="26"/>
        <v>107.49792532552274</v>
      </c>
    </row>
    <row r="165" spans="1:6" ht="12.75" customHeight="1" x14ac:dyDescent="0.2">
      <c r="A165" s="63">
        <v>321</v>
      </c>
      <c r="B165" s="64" t="s">
        <v>331</v>
      </c>
      <c r="C165" s="247" t="s">
        <v>332</v>
      </c>
      <c r="D165" s="60">
        <f t="shared" ref="D165:E165" si="33">SUM(D166:D169)</f>
        <v>57564.03</v>
      </c>
      <c r="E165" s="60">
        <f t="shared" si="33"/>
        <v>54564.14</v>
      </c>
      <c r="F165" s="45">
        <f t="shared" si="26"/>
        <v>94.788603230176903</v>
      </c>
    </row>
    <row r="166" spans="1:6" ht="12.75" customHeight="1" x14ac:dyDescent="0.2">
      <c r="A166" s="63">
        <v>3211</v>
      </c>
      <c r="B166" s="64" t="s">
        <v>333</v>
      </c>
      <c r="C166" s="247" t="s">
        <v>334</v>
      </c>
      <c r="D166" s="194">
        <v>22279.46</v>
      </c>
      <c r="E166" s="194">
        <v>15958.78</v>
      </c>
      <c r="F166" s="45">
        <f t="shared" si="26"/>
        <v>71.630012576606433</v>
      </c>
    </row>
    <row r="167" spans="1:6" ht="12.75" customHeight="1" x14ac:dyDescent="0.2">
      <c r="A167" s="63">
        <v>3212</v>
      </c>
      <c r="B167" s="64" t="s">
        <v>335</v>
      </c>
      <c r="C167" s="247" t="s">
        <v>336</v>
      </c>
      <c r="D167" s="194">
        <v>33832</v>
      </c>
      <c r="E167" s="194">
        <v>36762.06</v>
      </c>
      <c r="F167" s="45">
        <f t="shared" si="26"/>
        <v>108.66061716717898</v>
      </c>
    </row>
    <row r="168" spans="1:6" ht="12.75" customHeight="1" x14ac:dyDescent="0.2">
      <c r="A168" s="63">
        <v>3213</v>
      </c>
      <c r="B168" s="64" t="s">
        <v>337</v>
      </c>
      <c r="C168" s="247" t="s">
        <v>338</v>
      </c>
      <c r="D168" s="194">
        <v>675.77</v>
      </c>
      <c r="E168" s="194">
        <v>1340</v>
      </c>
      <c r="F168" s="45">
        <f t="shared" si="26"/>
        <v>198.29231839235243</v>
      </c>
    </row>
    <row r="169" spans="1:6" ht="12.75" customHeight="1" x14ac:dyDescent="0.2">
      <c r="A169" s="63">
        <v>3214</v>
      </c>
      <c r="B169" s="64" t="s">
        <v>339</v>
      </c>
      <c r="C169" s="247" t="s">
        <v>340</v>
      </c>
      <c r="D169" s="194">
        <v>776.8</v>
      </c>
      <c r="E169" s="194">
        <v>503.3</v>
      </c>
      <c r="F169" s="45">
        <f t="shared" si="26"/>
        <v>64.791452111225539</v>
      </c>
    </row>
    <row r="170" spans="1:6" ht="12.75" customHeight="1" x14ac:dyDescent="0.2">
      <c r="A170" s="63">
        <v>322</v>
      </c>
      <c r="B170" s="64" t="s">
        <v>341</v>
      </c>
      <c r="C170" s="247" t="s">
        <v>342</v>
      </c>
      <c r="D170" s="60">
        <f t="shared" ref="D170:E170" si="34">SUM(D171:D177)</f>
        <v>53517.84</v>
      </c>
      <c r="E170" s="60">
        <f t="shared" si="34"/>
        <v>52420.209999999992</v>
      </c>
      <c r="F170" s="45">
        <f t="shared" si="26"/>
        <v>97.949039049408555</v>
      </c>
    </row>
    <row r="171" spans="1:6" ht="12.75" customHeight="1" x14ac:dyDescent="0.2">
      <c r="A171" s="63">
        <v>3221</v>
      </c>
      <c r="B171" s="64" t="s">
        <v>343</v>
      </c>
      <c r="C171" s="247" t="s">
        <v>344</v>
      </c>
      <c r="D171" s="194">
        <v>8834.0499999999993</v>
      </c>
      <c r="E171" s="194">
        <v>9499.42</v>
      </c>
      <c r="F171" s="45">
        <f t="shared" si="26"/>
        <v>107.53187948902261</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35480.57</v>
      </c>
      <c r="E173" s="194">
        <v>38955.67</v>
      </c>
      <c r="F173" s="45">
        <f t="shared" si="26"/>
        <v>109.79437478033751</v>
      </c>
    </row>
    <row r="174" spans="1:6" ht="12.75" customHeight="1" x14ac:dyDescent="0.2">
      <c r="A174" s="63">
        <v>3224</v>
      </c>
      <c r="B174" s="65" t="s">
        <v>349</v>
      </c>
      <c r="C174" s="247" t="s">
        <v>350</v>
      </c>
      <c r="D174" s="194">
        <v>4726.29</v>
      </c>
      <c r="E174" s="194">
        <v>2610.85</v>
      </c>
      <c r="F174" s="45">
        <f t="shared" si="26"/>
        <v>55.24100298542831</v>
      </c>
    </row>
    <row r="175" spans="1:6" ht="12.75" customHeight="1" x14ac:dyDescent="0.2">
      <c r="A175" s="63">
        <v>3225</v>
      </c>
      <c r="B175" s="65" t="s">
        <v>351</v>
      </c>
      <c r="C175" s="247" t="s">
        <v>352</v>
      </c>
      <c r="D175" s="194">
        <v>4253.45</v>
      </c>
      <c r="E175" s="194">
        <v>585.09</v>
      </c>
      <c r="F175" s="45">
        <f t="shared" si="26"/>
        <v>13.755657172412983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223.48</v>
      </c>
      <c r="E177" s="194">
        <v>769.18</v>
      </c>
      <c r="F177" s="45">
        <f t="shared" si="26"/>
        <v>344.18292464650079</v>
      </c>
    </row>
    <row r="178" spans="1:6" ht="12.75" customHeight="1" x14ac:dyDescent="0.2">
      <c r="A178" s="63">
        <v>323</v>
      </c>
      <c r="B178" s="65" t="s">
        <v>357</v>
      </c>
      <c r="C178" s="247" t="s">
        <v>358</v>
      </c>
      <c r="D178" s="60">
        <f t="shared" ref="D178:E178" si="35">SUM(D179:D187)</f>
        <v>58674.81</v>
      </c>
      <c r="E178" s="60">
        <f t="shared" si="35"/>
        <v>64470.01</v>
      </c>
      <c r="F178" s="45">
        <f t="shared" si="26"/>
        <v>109.87681084949403</v>
      </c>
    </row>
    <row r="179" spans="1:6" ht="12.75" customHeight="1" x14ac:dyDescent="0.2">
      <c r="A179" s="63">
        <v>3231</v>
      </c>
      <c r="B179" s="65" t="s">
        <v>359</v>
      </c>
      <c r="C179" s="247" t="s">
        <v>360</v>
      </c>
      <c r="D179" s="194">
        <v>22876.03</v>
      </c>
      <c r="E179" s="194">
        <v>30540.85</v>
      </c>
      <c r="F179" s="45">
        <f t="shared" si="26"/>
        <v>133.50590115505182</v>
      </c>
    </row>
    <row r="180" spans="1:6" ht="12.75" customHeight="1" x14ac:dyDescent="0.2">
      <c r="A180" s="63">
        <v>3232</v>
      </c>
      <c r="B180" s="65" t="s">
        <v>361</v>
      </c>
      <c r="C180" s="247" t="s">
        <v>362</v>
      </c>
      <c r="D180" s="194">
        <v>18642.330000000002</v>
      </c>
      <c r="E180" s="194">
        <v>16710.07</v>
      </c>
      <c r="F180" s="45">
        <f t="shared" si="26"/>
        <v>89.635093896524737</v>
      </c>
    </row>
    <row r="181" spans="1:6" ht="12.75" customHeight="1" x14ac:dyDescent="0.2">
      <c r="A181" s="63">
        <v>3233</v>
      </c>
      <c r="B181" s="65" t="s">
        <v>363</v>
      </c>
      <c r="C181" s="247" t="s">
        <v>364</v>
      </c>
      <c r="D181" s="194">
        <v>222.16</v>
      </c>
      <c r="E181" s="194"/>
      <c r="F181" s="45">
        <f t="shared" si="26"/>
        <v>0</v>
      </c>
    </row>
    <row r="182" spans="1:6" ht="12.75" customHeight="1" x14ac:dyDescent="0.2">
      <c r="A182" s="63">
        <v>3234</v>
      </c>
      <c r="B182" s="65" t="s">
        <v>365</v>
      </c>
      <c r="C182" s="247" t="s">
        <v>366</v>
      </c>
      <c r="D182" s="194">
        <v>3556</v>
      </c>
      <c r="E182" s="194">
        <v>3951.4</v>
      </c>
      <c r="F182" s="45">
        <f t="shared" si="26"/>
        <v>111.11923509561305</v>
      </c>
    </row>
    <row r="183" spans="1:6" ht="12.75" customHeight="1" x14ac:dyDescent="0.2">
      <c r="A183" s="63">
        <v>3235</v>
      </c>
      <c r="B183" s="64" t="s">
        <v>367</v>
      </c>
      <c r="C183" s="247" t="s">
        <v>368</v>
      </c>
      <c r="D183" s="194">
        <v>2830.6</v>
      </c>
      <c r="E183" s="194">
        <v>2831.59</v>
      </c>
      <c r="F183" s="45">
        <f t="shared" si="26"/>
        <v>100.03497491697874</v>
      </c>
    </row>
    <row r="184" spans="1:6" ht="12.75" customHeight="1" x14ac:dyDescent="0.2">
      <c r="A184" s="63">
        <v>3236</v>
      </c>
      <c r="B184" s="64" t="s">
        <v>369</v>
      </c>
      <c r="C184" s="247" t="s">
        <v>370</v>
      </c>
      <c r="D184" s="194">
        <v>2400</v>
      </c>
      <c r="E184" s="194">
        <v>2586.58</v>
      </c>
      <c r="F184" s="45">
        <f t="shared" si="26"/>
        <v>107.77416666666666</v>
      </c>
    </row>
    <row r="185" spans="1:6" ht="12.75" customHeight="1" x14ac:dyDescent="0.2">
      <c r="A185" s="63">
        <v>3237</v>
      </c>
      <c r="B185" s="64" t="s">
        <v>371</v>
      </c>
      <c r="C185" s="247" t="s">
        <v>372</v>
      </c>
      <c r="D185" s="194">
        <v>1996.26</v>
      </c>
      <c r="E185" s="194">
        <v>1339.38</v>
      </c>
      <c r="F185" s="45">
        <f t="shared" si="26"/>
        <v>67.094466652640435</v>
      </c>
    </row>
    <row r="186" spans="1:6" ht="12.75" customHeight="1" x14ac:dyDescent="0.2">
      <c r="A186" s="63">
        <v>3238</v>
      </c>
      <c r="B186" s="64" t="s">
        <v>373</v>
      </c>
      <c r="C186" s="247" t="s">
        <v>374</v>
      </c>
      <c r="D186" s="194">
        <v>3109.77</v>
      </c>
      <c r="E186" s="194">
        <v>2411.92</v>
      </c>
      <c r="F186" s="45">
        <f t="shared" si="26"/>
        <v>77.559433655865234</v>
      </c>
    </row>
    <row r="187" spans="1:6" ht="12.75" customHeight="1" x14ac:dyDescent="0.2">
      <c r="A187" s="63">
        <v>3239</v>
      </c>
      <c r="B187" s="64" t="s">
        <v>375</v>
      </c>
      <c r="C187" s="247" t="s">
        <v>376</v>
      </c>
      <c r="D187" s="194">
        <v>3041.66</v>
      </c>
      <c r="E187" s="194">
        <v>4098.22</v>
      </c>
      <c r="F187" s="45">
        <f t="shared" si="26"/>
        <v>134.7362953124281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50470.64</v>
      </c>
      <c r="E194" s="60">
        <f t="shared" si="36"/>
        <v>65285.440000000002</v>
      </c>
      <c r="F194" s="45">
        <f t="shared" si="26"/>
        <v>129.35330322738133</v>
      </c>
    </row>
    <row r="195" spans="1:6" ht="12.75" customHeight="1" x14ac:dyDescent="0.2">
      <c r="A195" s="63">
        <v>3291</v>
      </c>
      <c r="B195" s="183" t="s">
        <v>391</v>
      </c>
      <c r="C195" s="247" t="s">
        <v>392</v>
      </c>
      <c r="D195" s="194">
        <v>312.5</v>
      </c>
      <c r="E195" s="194">
        <v>547.5</v>
      </c>
      <c r="F195" s="45">
        <f t="shared" si="26"/>
        <v>175.2</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1059.57</v>
      </c>
      <c r="E197" s="194">
        <v>612.20000000000005</v>
      </c>
      <c r="F197" s="45">
        <f t="shared" si="26"/>
        <v>57.77815528940986</v>
      </c>
    </row>
    <row r="198" spans="1:6" ht="12.75" customHeight="1" x14ac:dyDescent="0.2">
      <c r="A198" s="63">
        <v>3294</v>
      </c>
      <c r="B198" s="64" t="s">
        <v>397</v>
      </c>
      <c r="C198" s="247" t="s">
        <v>398</v>
      </c>
      <c r="D198" s="194">
        <v>160</v>
      </c>
      <c r="E198" s="194">
        <v>40</v>
      </c>
      <c r="F198" s="45">
        <f t="shared" si="26"/>
        <v>25</v>
      </c>
    </row>
    <row r="199" spans="1:6" ht="12.75" customHeight="1" x14ac:dyDescent="0.2">
      <c r="A199" s="63">
        <v>3295</v>
      </c>
      <c r="B199" s="64" t="s">
        <v>399</v>
      </c>
      <c r="C199" s="247" t="s">
        <v>400</v>
      </c>
      <c r="D199" s="194">
        <v>2285.92</v>
      </c>
      <c r="E199" s="194">
        <v>181.28</v>
      </c>
      <c r="F199" s="45">
        <f t="shared" si="26"/>
        <v>7.9302862742353177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46652.65</v>
      </c>
      <c r="E201" s="194">
        <v>63904.46</v>
      </c>
      <c r="F201" s="45">
        <f t="shared" si="26"/>
        <v>136.97927127397907</v>
      </c>
    </row>
    <row r="202" spans="1:6" ht="12.75" customHeight="1" x14ac:dyDescent="0.2">
      <c r="A202" s="63">
        <v>34</v>
      </c>
      <c r="B202" s="183" t="s">
        <v>405</v>
      </c>
      <c r="C202" s="247" t="s">
        <v>406</v>
      </c>
      <c r="D202" s="60">
        <f t="shared" ref="D202:E202" si="37">D203+D208+D216</f>
        <v>951.14</v>
      </c>
      <c r="E202" s="60">
        <f t="shared" si="37"/>
        <v>1063.47</v>
      </c>
      <c r="F202" s="45">
        <f t="shared" si="26"/>
        <v>111.81003848013961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327">
        <v>0</v>
      </c>
      <c r="F204" s="45" t="str">
        <f t="shared" si="26"/>
        <v>-</v>
      </c>
    </row>
    <row r="205" spans="1:6" ht="12.75" customHeight="1" x14ac:dyDescent="0.2">
      <c r="A205" s="63">
        <v>3412</v>
      </c>
      <c r="B205" s="64" t="s">
        <v>411</v>
      </c>
      <c r="C205" s="247" t="s">
        <v>412</v>
      </c>
      <c r="D205" s="194">
        <v>0</v>
      </c>
      <c r="E205" s="327">
        <v>0</v>
      </c>
      <c r="F205" s="45" t="str">
        <f t="shared" si="26"/>
        <v>-</v>
      </c>
    </row>
    <row r="206" spans="1:6" ht="12.75" customHeight="1" x14ac:dyDescent="0.2">
      <c r="A206" s="63">
        <v>3413</v>
      </c>
      <c r="B206" s="64" t="s">
        <v>413</v>
      </c>
      <c r="C206" s="247" t="s">
        <v>414</v>
      </c>
      <c r="D206" s="194">
        <v>0</v>
      </c>
      <c r="E206" s="327">
        <v>0</v>
      </c>
      <c r="F206" s="45" t="str">
        <f t="shared" si="26"/>
        <v>-</v>
      </c>
    </row>
    <row r="207" spans="1:6" ht="12.75" customHeight="1" x14ac:dyDescent="0.2">
      <c r="A207" s="63">
        <v>3419</v>
      </c>
      <c r="B207" s="64" t="s">
        <v>415</v>
      </c>
      <c r="C207" s="247" t="s">
        <v>416</v>
      </c>
      <c r="D207" s="194">
        <v>0</v>
      </c>
      <c r="E207" s="327">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327">
        <v>0</v>
      </c>
      <c r="F209" s="45" t="str">
        <f t="shared" si="26"/>
        <v>-</v>
      </c>
    </row>
    <row r="210" spans="1:6" ht="24" x14ac:dyDescent="0.2">
      <c r="A210" s="63">
        <v>3422</v>
      </c>
      <c r="B210" s="183" t="s">
        <v>421</v>
      </c>
      <c r="C210" s="247" t="s">
        <v>422</v>
      </c>
      <c r="D210" s="194">
        <v>0</v>
      </c>
      <c r="E210" s="327">
        <v>0</v>
      </c>
      <c r="F210" s="45" t="str">
        <f t="shared" si="26"/>
        <v>-</v>
      </c>
    </row>
    <row r="211" spans="1:6" ht="24" x14ac:dyDescent="0.2">
      <c r="A211" s="63">
        <v>3423</v>
      </c>
      <c r="B211" s="183" t="s">
        <v>423</v>
      </c>
      <c r="C211" s="247" t="s">
        <v>424</v>
      </c>
      <c r="D211" s="194">
        <v>0</v>
      </c>
      <c r="E211" s="327">
        <v>0</v>
      </c>
      <c r="F211" s="45" t="str">
        <f t="shared" si="26"/>
        <v>-</v>
      </c>
    </row>
    <row r="212" spans="1:6" ht="12.75" customHeight="1" x14ac:dyDescent="0.2">
      <c r="A212" s="63">
        <v>3425</v>
      </c>
      <c r="B212" s="64" t="s">
        <v>425</v>
      </c>
      <c r="C212" s="247" t="s">
        <v>426</v>
      </c>
      <c r="D212" s="194">
        <v>0</v>
      </c>
      <c r="E212" s="327">
        <v>0</v>
      </c>
      <c r="F212" s="45" t="str">
        <f t="shared" si="26"/>
        <v>-</v>
      </c>
    </row>
    <row r="213" spans="1:6" ht="12.75" customHeight="1" x14ac:dyDescent="0.2">
      <c r="A213" s="63">
        <v>3426</v>
      </c>
      <c r="B213" s="64" t="s">
        <v>427</v>
      </c>
      <c r="C213" s="247" t="s">
        <v>428</v>
      </c>
      <c r="D213" s="194">
        <v>0</v>
      </c>
      <c r="E213" s="327">
        <v>0</v>
      </c>
      <c r="F213" s="45" t="str">
        <f t="shared" si="26"/>
        <v>-</v>
      </c>
    </row>
    <row r="214" spans="1:6" ht="24" x14ac:dyDescent="0.2">
      <c r="A214" s="63">
        <v>3427</v>
      </c>
      <c r="B214" s="64" t="s">
        <v>429</v>
      </c>
      <c r="C214" s="247" t="s">
        <v>430</v>
      </c>
      <c r="D214" s="194">
        <v>0</v>
      </c>
      <c r="E214" s="327">
        <v>0</v>
      </c>
      <c r="F214" s="45" t="str">
        <f t="shared" si="26"/>
        <v>-</v>
      </c>
    </row>
    <row r="215" spans="1:6" ht="12.75" customHeight="1" x14ac:dyDescent="0.2">
      <c r="A215" s="63">
        <v>3428</v>
      </c>
      <c r="B215" s="64" t="s">
        <v>431</v>
      </c>
      <c r="C215" s="247" t="s">
        <v>432</v>
      </c>
      <c r="D215" s="194">
        <v>0</v>
      </c>
      <c r="E215" s="327">
        <v>0</v>
      </c>
      <c r="F215" s="45" t="str">
        <f t="shared" si="26"/>
        <v>-</v>
      </c>
    </row>
    <row r="216" spans="1:6" ht="12.75" customHeight="1" x14ac:dyDescent="0.2">
      <c r="A216" s="63">
        <v>343</v>
      </c>
      <c r="B216" s="65" t="s">
        <v>433</v>
      </c>
      <c r="C216" s="247" t="s">
        <v>434</v>
      </c>
      <c r="D216" s="60">
        <f t="shared" ref="D216:E216" si="40">SUM(D217:D220)</f>
        <v>951.14</v>
      </c>
      <c r="E216" s="60">
        <f t="shared" si="40"/>
        <v>1063.47</v>
      </c>
      <c r="F216" s="45">
        <f t="shared" si="26"/>
        <v>111.81003848013961</v>
      </c>
    </row>
    <row r="217" spans="1:6" ht="12.75" customHeight="1" x14ac:dyDescent="0.2">
      <c r="A217" s="63">
        <v>3431</v>
      </c>
      <c r="B217" s="182" t="s">
        <v>435</v>
      </c>
      <c r="C217" s="247" t="s">
        <v>436</v>
      </c>
      <c r="D217" s="194">
        <v>951.14</v>
      </c>
      <c r="E217" s="194">
        <v>1063.47</v>
      </c>
      <c r="F217" s="45">
        <f t="shared" si="26"/>
        <v>111.81003848013961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274.60000000000002</v>
      </c>
      <c r="E230" s="60">
        <f>E231+E234+E237+E242+E246+E250+E254+E257</f>
        <v>343.38</v>
      </c>
      <c r="F230" s="45">
        <f t="shared" ref="F230:F245" si="44">IF(D230&lt;&gt;0,IF(E230/D230&gt;=100,"&gt;&gt;100",E230/D230*100),"-")</f>
        <v>125.04734158776401</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274.60000000000002</v>
      </c>
      <c r="E257" s="60">
        <f t="shared" si="54"/>
        <v>343.38</v>
      </c>
      <c r="F257" s="45">
        <f t="shared" si="53"/>
        <v>125.04734158776401</v>
      </c>
    </row>
    <row r="258" spans="1:6" ht="12.75" customHeight="1" x14ac:dyDescent="0.2">
      <c r="A258" s="63" t="s">
        <v>512</v>
      </c>
      <c r="B258" s="64" t="s">
        <v>159</v>
      </c>
      <c r="C258" s="247" t="s">
        <v>512</v>
      </c>
      <c r="D258" s="194">
        <v>274.60000000000002</v>
      </c>
      <c r="E258" s="194">
        <v>343.38</v>
      </c>
      <c r="F258" s="45">
        <f t="shared" si="53"/>
        <v>125.04734158776401</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1374.62</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1374.62</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1374.62</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901.43</v>
      </c>
      <c r="E273" s="60">
        <f t="shared" si="60"/>
        <v>905.52</v>
      </c>
      <c r="F273" s="45">
        <f t="shared" ref="F273:F277" si="61">IF(D273&lt;&gt;0,IF(E273/D273&gt;=100,"&gt;&gt;100",E273/D273*100),"-")</f>
        <v>100.45372352817191</v>
      </c>
    </row>
    <row r="274" spans="1:6" ht="12.75" customHeight="1" x14ac:dyDescent="0.2">
      <c r="A274" s="63">
        <v>381</v>
      </c>
      <c r="B274" s="64" t="s">
        <v>540</v>
      </c>
      <c r="C274" s="247" t="s">
        <v>541</v>
      </c>
      <c r="D274" s="60">
        <f t="shared" ref="D274:E274" si="62">SUM(D275:D277)</f>
        <v>901.43</v>
      </c>
      <c r="E274" s="60">
        <f t="shared" si="62"/>
        <v>905.52</v>
      </c>
      <c r="F274" s="45">
        <f t="shared" si="61"/>
        <v>100.45372352817191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901.43</v>
      </c>
      <c r="E276" s="194">
        <v>905.52</v>
      </c>
      <c r="F276" s="45">
        <f t="shared" si="61"/>
        <v>100.45372352817191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1616455.6</v>
      </c>
      <c r="E299" s="60">
        <f>E152-E297+E298</f>
        <v>1934165.2799999998</v>
      </c>
      <c r="F299" s="45">
        <f t="shared" si="68"/>
        <v>119.6547112088943</v>
      </c>
    </row>
    <row r="300" spans="1:6" ht="12.75" customHeight="1" x14ac:dyDescent="0.2">
      <c r="A300" s="63" t="s">
        <v>581</v>
      </c>
      <c r="B300" s="64" t="s">
        <v>592</v>
      </c>
      <c r="C300" s="247" t="s">
        <v>593</v>
      </c>
      <c r="D300" s="60">
        <f>IF(D6&gt;=D299,D6-D299,0)</f>
        <v>74296.40000000014</v>
      </c>
      <c r="E300" s="60">
        <f>IF(E6&gt;=E299,E6-E299,0)</f>
        <v>0</v>
      </c>
      <c r="F300" s="45">
        <f t="shared" si="68"/>
        <v>0</v>
      </c>
    </row>
    <row r="301" spans="1:6" ht="12.75" customHeight="1" x14ac:dyDescent="0.2">
      <c r="A301" s="63" t="s">
        <v>581</v>
      </c>
      <c r="B301" s="64" t="s">
        <v>594</v>
      </c>
      <c r="C301" s="247" t="s">
        <v>595</v>
      </c>
      <c r="D301" s="60">
        <f>IF(D299&gt;=D6,D299-D6,0)</f>
        <v>0</v>
      </c>
      <c r="E301" s="60">
        <f>IF(E299&gt;=E6,E299-E6,0)</f>
        <v>73459.229999999981</v>
      </c>
      <c r="F301" s="45" t="str">
        <f t="shared" si="68"/>
        <v>-</v>
      </c>
    </row>
    <row r="302" spans="1:6" ht="12.75" customHeight="1" x14ac:dyDescent="0.2">
      <c r="A302" s="63">
        <v>92211</v>
      </c>
      <c r="B302" s="64" t="s">
        <v>596</v>
      </c>
      <c r="C302" s="247" t="s">
        <v>597</v>
      </c>
      <c r="D302" s="194">
        <v>38311.96</v>
      </c>
      <c r="E302" s="194">
        <v>41528.81</v>
      </c>
      <c r="F302" s="45">
        <f t="shared" si="68"/>
        <v>108.39646418507431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7964.17</v>
      </c>
      <c r="E304" s="194">
        <v>135078.03</v>
      </c>
      <c r="F304" s="45">
        <f t="shared" si="68"/>
        <v>1696.0716559289922</v>
      </c>
    </row>
    <row r="305" spans="1:6" ht="12" x14ac:dyDescent="0.2">
      <c r="A305" s="63">
        <v>9661</v>
      </c>
      <c r="B305" s="220" t="s">
        <v>602</v>
      </c>
      <c r="C305" s="247" t="s">
        <v>603</v>
      </c>
      <c r="D305" s="194">
        <v>7964.17</v>
      </c>
      <c r="E305" s="194">
        <v>3119</v>
      </c>
      <c r="F305" s="45">
        <f t="shared" si="68"/>
        <v>39.162900842146762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71079.55</v>
      </c>
      <c r="E360" s="60">
        <f t="shared" si="86"/>
        <v>85214.62</v>
      </c>
      <c r="F360" s="45">
        <f t="shared" si="72"/>
        <v>119.88626827266069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71079.55</v>
      </c>
      <c r="E373" s="60">
        <f t="shared" si="90"/>
        <v>85214.62</v>
      </c>
      <c r="F373" s="45">
        <f t="shared" si="72"/>
        <v>119.88626827266069</v>
      </c>
    </row>
    <row r="374" spans="1:6" ht="12.75" customHeight="1" x14ac:dyDescent="0.2">
      <c r="A374" s="63">
        <v>421</v>
      </c>
      <c r="B374" s="64" t="s">
        <v>731</v>
      </c>
      <c r="C374" s="247" t="s">
        <v>732</v>
      </c>
      <c r="D374" s="60">
        <f t="shared" ref="D374:E374" si="91">SUM(D375:D378)</f>
        <v>43087.5</v>
      </c>
      <c r="E374" s="60">
        <f t="shared" si="91"/>
        <v>1465.36</v>
      </c>
      <c r="F374" s="45">
        <f t="shared" si="72"/>
        <v>3.4008935306063242</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43087.5</v>
      </c>
      <c r="E376" s="194">
        <v>1465.36</v>
      </c>
      <c r="F376" s="45">
        <f t="shared" si="72"/>
        <v>3.4008935306063242</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20169.330000000002</v>
      </c>
      <c r="E379" s="60">
        <f t="shared" si="92"/>
        <v>71094.649999999994</v>
      </c>
      <c r="F379" s="45">
        <f t="shared" si="72"/>
        <v>352.48890270524601</v>
      </c>
    </row>
    <row r="380" spans="1:6" ht="12.75" customHeight="1" x14ac:dyDescent="0.2">
      <c r="A380" s="63">
        <v>4221</v>
      </c>
      <c r="B380" s="64" t="s">
        <v>647</v>
      </c>
      <c r="C380" s="247" t="s">
        <v>739</v>
      </c>
      <c r="D380" s="194">
        <v>17746.830000000002</v>
      </c>
      <c r="E380" s="194">
        <v>32880.75</v>
      </c>
      <c r="F380" s="45">
        <f t="shared" si="72"/>
        <v>185.27675083381087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1472.5</v>
      </c>
      <c r="E382" s="194">
        <v>6073.75</v>
      </c>
      <c r="F382" s="45">
        <f t="shared" si="72"/>
        <v>412.4787775891341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4470.8500000000004</v>
      </c>
      <c r="F384" s="71" t="str">
        <f t="shared" si="72"/>
        <v>-</v>
      </c>
    </row>
    <row r="385" spans="1:6" ht="12.75" customHeight="1" x14ac:dyDescent="0.2">
      <c r="A385" s="63">
        <v>4226</v>
      </c>
      <c r="B385" s="64" t="s">
        <v>657</v>
      </c>
      <c r="C385" s="247" t="s">
        <v>745</v>
      </c>
      <c r="D385" s="194">
        <v>950</v>
      </c>
      <c r="E385" s="194"/>
      <c r="F385" s="45">
        <f t="shared" si="72"/>
        <v>0</v>
      </c>
    </row>
    <row r="386" spans="1:6" ht="12.75" customHeight="1" x14ac:dyDescent="0.2">
      <c r="A386" s="63">
        <v>4227</v>
      </c>
      <c r="B386" s="183" t="s">
        <v>659</v>
      </c>
      <c r="C386" s="247" t="s">
        <v>746</v>
      </c>
      <c r="D386" s="194">
        <v>0</v>
      </c>
      <c r="E386" s="194">
        <v>27669.3</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7822.72</v>
      </c>
      <c r="E393" s="60">
        <f t="shared" si="94"/>
        <v>12654.61</v>
      </c>
      <c r="F393" s="45">
        <f t="shared" si="72"/>
        <v>161.76739037061279</v>
      </c>
    </row>
    <row r="394" spans="1:6" ht="12.75" customHeight="1" x14ac:dyDescent="0.2">
      <c r="A394" s="63">
        <v>4241</v>
      </c>
      <c r="B394" s="64" t="s">
        <v>756</v>
      </c>
      <c r="C394" s="247" t="s">
        <v>757</v>
      </c>
      <c r="D394" s="194">
        <v>7822.72</v>
      </c>
      <c r="E394" s="194">
        <v>12654.61</v>
      </c>
      <c r="F394" s="45">
        <f t="shared" si="72"/>
        <v>161.76739037061279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71079.55</v>
      </c>
      <c r="E418" s="60">
        <f t="shared" si="102"/>
        <v>85214.62</v>
      </c>
      <c r="F418" s="45">
        <f t="shared" si="72"/>
        <v>119.88626827266069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1690752.0000000002</v>
      </c>
      <c r="E422" s="60">
        <f>E6+E308</f>
        <v>1860706.0499999998</v>
      </c>
      <c r="F422" s="45">
        <f t="shared" si="72"/>
        <v>110.05197982909378</v>
      </c>
    </row>
    <row r="423" spans="1:6" ht="12.75" customHeight="1" x14ac:dyDescent="0.2">
      <c r="A423" s="63" t="s">
        <v>581</v>
      </c>
      <c r="B423" s="64" t="s">
        <v>804</v>
      </c>
      <c r="C423" s="247" t="s">
        <v>805</v>
      </c>
      <c r="D423" s="60">
        <f t="shared" ref="D423:E423" si="103">D299+D360</f>
        <v>1687535.1500000001</v>
      </c>
      <c r="E423" s="60">
        <f t="shared" si="103"/>
        <v>2019379.9</v>
      </c>
      <c r="F423" s="45">
        <f t="shared" si="72"/>
        <v>119.66446447056227</v>
      </c>
    </row>
    <row r="424" spans="1:6" ht="12.75" customHeight="1" x14ac:dyDescent="0.2">
      <c r="A424" s="63" t="s">
        <v>581</v>
      </c>
      <c r="B424" s="64" t="s">
        <v>806</v>
      </c>
      <c r="C424" s="247" t="s">
        <v>807</v>
      </c>
      <c r="D424" s="60">
        <f t="shared" ref="D424:E424" si="104">IF(D422&gt;=D423,D422-D423,0)</f>
        <v>3216.8500000000931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158673.85000000009</v>
      </c>
      <c r="F425" s="45" t="str">
        <f t="shared" si="72"/>
        <v>-</v>
      </c>
    </row>
    <row r="426" spans="1:6" ht="12.75" customHeight="1" x14ac:dyDescent="0.2">
      <c r="A426" s="251" t="s">
        <v>810</v>
      </c>
      <c r="B426" s="183" t="s">
        <v>811</v>
      </c>
      <c r="C426" s="252" t="s">
        <v>812</v>
      </c>
      <c r="D426" s="60">
        <f t="shared" ref="D426:E426" si="106">IF(D302-D303+D419-D420&gt;=0,D302-D303+D419-D420,0)</f>
        <v>38311.96</v>
      </c>
      <c r="E426" s="60">
        <f t="shared" si="106"/>
        <v>41528.81</v>
      </c>
      <c r="F426" s="45">
        <f t="shared" si="72"/>
        <v>108.39646418507431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7964.17</v>
      </c>
      <c r="E428" s="81">
        <f t="shared" si="108"/>
        <v>135078.03</v>
      </c>
      <c r="F428" s="61">
        <f t="shared" si="72"/>
        <v>1696.0716559289922</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1690752.0000000002</v>
      </c>
      <c r="E643" s="60">
        <f>E422+E430</f>
        <v>1860706.0499999998</v>
      </c>
      <c r="F643" s="45">
        <f t="shared" si="109"/>
        <v>110.05197982909378</v>
      </c>
    </row>
    <row r="644" spans="1:6" ht="12.75" customHeight="1" x14ac:dyDescent="0.2">
      <c r="A644" s="63" t="s">
        <v>581</v>
      </c>
      <c r="B644" s="64" t="s">
        <v>1237</v>
      </c>
      <c r="C644" s="247" t="s">
        <v>1238</v>
      </c>
      <c r="D644" s="60">
        <f>D423+D535</f>
        <v>1687535.1500000001</v>
      </c>
      <c r="E644" s="60">
        <f>E423+E535</f>
        <v>2019379.9</v>
      </c>
      <c r="F644" s="45">
        <f t="shared" si="109"/>
        <v>119.66446447056227</v>
      </c>
    </row>
    <row r="645" spans="1:6" ht="12.75" customHeight="1" x14ac:dyDescent="0.2">
      <c r="A645" s="63" t="s">
        <v>581</v>
      </c>
      <c r="B645" s="64" t="s">
        <v>1239</v>
      </c>
      <c r="C645" s="247" t="s">
        <v>1240</v>
      </c>
      <c r="D645" s="60">
        <f t="shared" ref="D645:E645" si="163">IF(D643&gt;=D644,D643-D644,0)</f>
        <v>3216.8500000000931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158673.85000000009</v>
      </c>
      <c r="F646" s="45" t="str">
        <f t="shared" si="109"/>
        <v>-</v>
      </c>
    </row>
    <row r="647" spans="1:6" ht="24" x14ac:dyDescent="0.2">
      <c r="A647" s="251" t="s">
        <v>1243</v>
      </c>
      <c r="B647" s="64" t="s">
        <v>1244</v>
      </c>
      <c r="C647" s="252" t="s">
        <v>1243</v>
      </c>
      <c r="D647" s="60">
        <f>IF(D426-D427+D641-D642&gt;=0,D426-D427+D641-D642,0)</f>
        <v>38311.96</v>
      </c>
      <c r="E647" s="60">
        <f>IF(E426-E427+E641-E642&gt;=0,E426-E427+E641-E642,0)</f>
        <v>41528.81</v>
      </c>
      <c r="F647" s="45">
        <f t="shared" si="109"/>
        <v>108.39646418507431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41528.810000000092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117145.0400000001</v>
      </c>
      <c r="F650" s="45" t="str">
        <f t="shared" si="109"/>
        <v>-</v>
      </c>
    </row>
    <row r="651" spans="1:6" ht="24" x14ac:dyDescent="0.2">
      <c r="A651" s="249" t="s">
        <v>1251</v>
      </c>
      <c r="B651" s="184" t="s">
        <v>1252</v>
      </c>
      <c r="C651" s="250" t="s">
        <v>1251</v>
      </c>
      <c r="D651" s="196">
        <v>129943.14</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28018.19</v>
      </c>
      <c r="E653" s="194">
        <v>34246.870000000003</v>
      </c>
      <c r="F653" s="45">
        <f t="shared" ref="F653:F740" si="167">IF(D653&lt;&gt;0,IF(E653/D653&gt;=100,"&gt;&gt;100",E653/D653*100),"-")</f>
        <v>122.23084360552915</v>
      </c>
    </row>
    <row r="654" spans="1:6" ht="12.75" customHeight="1" x14ac:dyDescent="0.2">
      <c r="A654" s="63" t="s">
        <v>1256</v>
      </c>
      <c r="B654" s="64" t="s">
        <v>1257</v>
      </c>
      <c r="C654" s="247" t="s">
        <v>1256</v>
      </c>
      <c r="D654" s="194">
        <v>339028.37</v>
      </c>
      <c r="E654" s="194">
        <v>387996.02</v>
      </c>
      <c r="F654" s="45">
        <f t="shared" si="167"/>
        <v>114.44352577337406</v>
      </c>
    </row>
    <row r="655" spans="1:6" ht="12.75" customHeight="1" x14ac:dyDescent="0.2">
      <c r="A655" s="63" t="s">
        <v>1258</v>
      </c>
      <c r="B655" s="64" t="s">
        <v>1259</v>
      </c>
      <c r="C655" s="247" t="s">
        <v>1258</v>
      </c>
      <c r="D655" s="194">
        <v>332799.69</v>
      </c>
      <c r="E655" s="194">
        <v>369758.74</v>
      </c>
      <c r="F655" s="45">
        <f t="shared" si="167"/>
        <v>111.10549411869945</v>
      </c>
    </row>
    <row r="656" spans="1:6" ht="24" x14ac:dyDescent="0.2">
      <c r="A656" s="63">
        <v>11</v>
      </c>
      <c r="B656" s="64" t="s">
        <v>1260</v>
      </c>
      <c r="C656" s="247" t="s">
        <v>1261</v>
      </c>
      <c r="D656" s="60">
        <f t="shared" ref="D656:E656" si="168">+D653+D654-D655</f>
        <v>34246.869999999995</v>
      </c>
      <c r="E656" s="60">
        <f t="shared" si="168"/>
        <v>52484.150000000023</v>
      </c>
      <c r="F656" s="45">
        <f t="shared" si="167"/>
        <v>153.2523994163555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49</v>
      </c>
      <c r="E658" s="253">
        <v>51</v>
      </c>
      <c r="F658" s="45">
        <f t="shared" si="167"/>
        <v>104.08163265306123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66</v>
      </c>
      <c r="E660" s="253">
        <v>46</v>
      </c>
      <c r="F660" s="45">
        <f t="shared" si="167"/>
        <v>69.696969696969703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1369174.88</v>
      </c>
      <c r="E683" s="192">
        <v>1541884.67</v>
      </c>
      <c r="F683" s="71">
        <f t="shared" si="167"/>
        <v>112.61415123245615</v>
      </c>
    </row>
    <row r="684" spans="1:6" ht="24" x14ac:dyDescent="0.2">
      <c r="A684" s="70">
        <v>63613</v>
      </c>
      <c r="B684" s="182" t="s">
        <v>1317</v>
      </c>
      <c r="C684" s="278" t="s">
        <v>1318</v>
      </c>
      <c r="D684" s="192">
        <v>6064.38</v>
      </c>
      <c r="E684" s="192">
        <v>13500</v>
      </c>
      <c r="F684" s="71">
        <f t="shared" si="167"/>
        <v>222.61137989374018</v>
      </c>
    </row>
    <row r="685" spans="1:6" ht="24" x14ac:dyDescent="0.2">
      <c r="A685" s="63">
        <v>63622</v>
      </c>
      <c r="B685" s="244" t="s">
        <v>1319</v>
      </c>
      <c r="C685" s="247" t="s">
        <v>1320</v>
      </c>
      <c r="D685" s="194">
        <v>23200</v>
      </c>
      <c r="E685" s="194">
        <v>25500</v>
      </c>
      <c r="F685" s="45">
        <f t="shared" si="167"/>
        <v>109.91379310344827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54411.199999999997</v>
      </c>
      <c r="E702" s="192">
        <v>10109.4</v>
      </c>
      <c r="F702" s="71">
        <f t="shared" si="167"/>
        <v>18.579630664275001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33832</v>
      </c>
      <c r="E734" s="192">
        <v>36762.06</v>
      </c>
      <c r="F734" s="71">
        <f t="shared" si="167"/>
        <v>108.66061716717898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2400</v>
      </c>
      <c r="E736" s="194">
        <v>2586.58</v>
      </c>
      <c r="F736" s="45">
        <f t="shared" si="167"/>
        <v>107.77416666666666</v>
      </c>
    </row>
    <row r="737" spans="1:6" ht="12.75" customHeight="1" x14ac:dyDescent="0.2">
      <c r="A737" s="63" t="s">
        <v>1403</v>
      </c>
      <c r="B737" s="64" t="s">
        <v>1404</v>
      </c>
      <c r="C737" s="247" t="s">
        <v>1403</v>
      </c>
      <c r="D737" s="194">
        <v>156.35</v>
      </c>
      <c r="E737" s="194">
        <v>0</v>
      </c>
      <c r="F737" s="45">
        <f t="shared" si="167"/>
        <v>0</v>
      </c>
    </row>
    <row r="738" spans="1:6" ht="12.75" customHeight="1" x14ac:dyDescent="0.2">
      <c r="A738" s="63" t="s">
        <v>1405</v>
      </c>
      <c r="B738" s="64" t="s">
        <v>1406</v>
      </c>
      <c r="C738" s="247" t="s">
        <v>1405</v>
      </c>
      <c r="D738" s="194">
        <v>73.91</v>
      </c>
      <c r="E738" s="194">
        <v>901.88</v>
      </c>
      <c r="F738" s="45">
        <f t="shared" si="167"/>
        <v>1220.2408334460831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312.5</v>
      </c>
      <c r="E741" s="192">
        <v>547.5</v>
      </c>
      <c r="F741" s="71">
        <f t="shared" ref="F741:F1006" si="169">IF(D741&lt;&gt;0,IF(E741/D741&gt;=100,"&gt;&gt;100",E741/D741*100),"-")</f>
        <v>175.2</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v>1374.62</v>
      </c>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7" zoomScaleNormal="100" workbookViewId="0">
      <selection activeCell="E298" sqref="E29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2131435.6500000004</v>
      </c>
      <c r="E6" s="180">
        <f t="shared" si="0"/>
        <v>2172127.16</v>
      </c>
      <c r="F6" s="181">
        <f t="shared" ref="F6:F298" si="1">IF(D6&gt;0,IF(E6/D6&gt;=100,"&gt;&gt;100",E6/D6*100),"-")</f>
        <v>101.90911276162618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1946909.0300000003</v>
      </c>
      <c r="E7" s="79">
        <f t="shared" si="2"/>
        <v>1969627.97</v>
      </c>
      <c r="F7" s="71">
        <f t="shared" si="1"/>
        <v>101.16692355163607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237387.33</v>
      </c>
      <c r="E8" s="79">
        <f>E9+E10-E11</f>
        <v>237387.33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237387.33</v>
      </c>
      <c r="E9" s="192">
        <v>237387.33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1709521.7000000002</v>
      </c>
      <c r="E12" s="79">
        <f t="shared" si="3"/>
        <v>1732240.64</v>
      </c>
      <c r="F12" s="71">
        <f t="shared" si="1"/>
        <v>101.32896470398707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1588020.42</v>
      </c>
      <c r="E13" s="79">
        <f t="shared" si="4"/>
        <v>1558221.9899999998</v>
      </c>
      <c r="F13" s="71">
        <f t="shared" si="1"/>
        <v>98.123548688372651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2492163.77</v>
      </c>
      <c r="E15" s="192">
        <v>2493629.13</v>
      </c>
      <c r="F15" s="71">
        <f t="shared" si="1"/>
        <v>100.05879870406751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904143.35</v>
      </c>
      <c r="E18" s="192">
        <v>935407.14</v>
      </c>
      <c r="F18" s="71">
        <f t="shared" si="1"/>
        <v>103.4578355301734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71764.330000000016</v>
      </c>
      <c r="E19" s="79">
        <f t="shared" si="5"/>
        <v>119120.47999999992</v>
      </c>
      <c r="F19" s="71">
        <f t="shared" si="1"/>
        <v>165.9884234967426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312927.90000000002</v>
      </c>
      <c r="E20" s="192">
        <v>345808.65</v>
      </c>
      <c r="F20" s="71">
        <f t="shared" si="1"/>
        <v>110.50745235563848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4041.55</v>
      </c>
      <c r="E21" s="192">
        <v>4041.55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90070.89</v>
      </c>
      <c r="E22" s="192">
        <v>96144.639999999999</v>
      </c>
      <c r="F22" s="71">
        <f t="shared" si="1"/>
        <v>106.74329963876232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4470.8500000000004</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111581.52</v>
      </c>
      <c r="E25" s="192">
        <v>111581.52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15689.93</v>
      </c>
      <c r="E26" s="192">
        <v>43359.23</v>
      </c>
      <c r="F26" s="71">
        <f t="shared" si="1"/>
        <v>276.35069117580514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462547.46</v>
      </c>
      <c r="E28" s="192">
        <v>486285.96</v>
      </c>
      <c r="F28" s="71">
        <f t="shared" si="1"/>
        <v>105.13212200970685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49586.369999999995</v>
      </c>
      <c r="E35" s="79">
        <f t="shared" si="7"/>
        <v>54747.59</v>
      </c>
      <c r="F35" s="71">
        <f t="shared" si="1"/>
        <v>110.40854573545109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64322.89</v>
      </c>
      <c r="E36" s="192">
        <v>76413.009999999995</v>
      </c>
      <c r="F36" s="71">
        <f t="shared" si="1"/>
        <v>118.79598382473175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14736.52</v>
      </c>
      <c r="E40" s="192">
        <v>21665.42</v>
      </c>
      <c r="F40" s="71">
        <f t="shared" si="1"/>
        <v>147.01856340574301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150.58000000000001</v>
      </c>
      <c r="E41" s="79">
        <f t="shared" si="8"/>
        <v>150.58000000000001</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150.58000000000001</v>
      </c>
      <c r="E42" s="192">
        <v>150.58000000000001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59829.42</v>
      </c>
      <c r="E54" s="192">
        <v>60414.51</v>
      </c>
      <c r="F54" s="71">
        <f t="shared" si="1"/>
        <v>100.97793025571701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59829.42</v>
      </c>
      <c r="E55" s="192">
        <v>60414.51</v>
      </c>
      <c r="F55" s="71">
        <f t="shared" si="1"/>
        <v>100.97793025571701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184526.62</v>
      </c>
      <c r="E69" s="79">
        <f>E70+E82+E88+E119+E135+E147+E165+E171</f>
        <v>202499.19</v>
      </c>
      <c r="F69" s="71">
        <f t="shared" si="1"/>
        <v>109.73982507239334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34246.869999999995</v>
      </c>
      <c r="E70" s="79">
        <f t="shared" si="12"/>
        <v>52484.15</v>
      </c>
      <c r="F70" s="71">
        <f t="shared" si="1"/>
        <v>153.25239941635544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34165.85</v>
      </c>
      <c r="E71" s="79">
        <f t="shared" si="13"/>
        <v>52484.15</v>
      </c>
      <c r="F71" s="71">
        <f t="shared" si="1"/>
        <v>153.61581813418957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34165.85</v>
      </c>
      <c r="E73" s="192">
        <v>52484.15</v>
      </c>
      <c r="F73" s="71">
        <f t="shared" si="1"/>
        <v>153.61581813418957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81.02</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12372.44</v>
      </c>
      <c r="E82" s="79">
        <f>SUM(E83:E85)-E86+E87</f>
        <v>2188.5099999999998</v>
      </c>
      <c r="F82" s="71">
        <f t="shared" si="1"/>
        <v>17.688588508006504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24.08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12372.44</v>
      </c>
      <c r="E87" s="192">
        <v>2164.4299999999998</v>
      </c>
      <c r="F87" s="71">
        <f t="shared" si="1"/>
        <v>17.493962387370637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7964.17</v>
      </c>
      <c r="E147" s="79">
        <f t="shared" si="24"/>
        <v>147826.53</v>
      </c>
      <c r="F147" s="71">
        <f t="shared" si="1"/>
        <v>1856.1448336738167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131959.03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131959.03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7964.17</v>
      </c>
      <c r="E161" s="192">
        <v>3119</v>
      </c>
      <c r="F161" s="71">
        <f t="shared" si="1"/>
        <v>39.162900842146762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12748.5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129943.14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129943.14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2131435.65</v>
      </c>
      <c r="E176" s="79">
        <f>E177+E251</f>
        <v>2172127.16</v>
      </c>
      <c r="F176" s="71">
        <f t="shared" si="1"/>
        <v>101.9091127616262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135033.63999999998</v>
      </c>
      <c r="E177" s="79">
        <f>E178+E197+E203+E219+E247+E248</f>
        <v>184566.2</v>
      </c>
      <c r="F177" s="71">
        <f t="shared" si="1"/>
        <v>136.68164466276701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135033.63999999998</v>
      </c>
      <c r="E178" s="79">
        <f>SUM(E179:E181)+E185+E186+SUM(E194:E196)</f>
        <v>131959.03</v>
      </c>
      <c r="F178" s="71">
        <f t="shared" si="1"/>
        <v>97.723078486220189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120445.98</v>
      </c>
      <c r="E179" s="192">
        <v>131959.03</v>
      </c>
      <c r="F179" s="71">
        <f t="shared" si="1"/>
        <v>109.55868348615702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9391.94</v>
      </c>
      <c r="E180" s="192">
        <v>0</v>
      </c>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111.28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111.28</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5084.4399999999996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52607.17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1996402.01</v>
      </c>
      <c r="E251" s="79">
        <f>+E252+E255-E264+E274+E291</f>
        <v>1987560.96</v>
      </c>
      <c r="F251" s="71">
        <f t="shared" si="1"/>
        <v>99.557150816533195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1946909.03</v>
      </c>
      <c r="E252" s="79">
        <f>E253-E254</f>
        <v>1969627.97</v>
      </c>
      <c r="F252" s="71">
        <f t="shared" si="1"/>
        <v>101.1669235516361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1946909.03</v>
      </c>
      <c r="E253" s="192">
        <v>1969627.97</v>
      </c>
      <c r="F253" s="71">
        <f t="shared" si="1"/>
        <v>101.1669235516361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41528.81</v>
      </c>
      <c r="E255" s="79">
        <f>E256-E260</f>
        <v>-117145.04</v>
      </c>
      <c r="F255" s="71">
        <f t="shared" si="1"/>
        <v>-282.08137916785961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41528.81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41528.81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117145.04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117145.04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7964.17</v>
      </c>
      <c r="E274" s="79">
        <f>SUM(E275:E277)+SUM(E286:E290)</f>
        <v>135078.03</v>
      </c>
      <c r="F274" s="71">
        <f t="shared" si="1"/>
        <v>1696.0716559289922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7964.17</v>
      </c>
      <c r="E275" s="192"/>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131959.03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131959.03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3119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30367.63</v>
      </c>
      <c r="E297" s="79">
        <f t="shared" si="42"/>
        <v>62860.800000000003</v>
      </c>
      <c r="F297" s="71">
        <f t="shared" si="1"/>
        <v>206.99936083257074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30367.63</v>
      </c>
      <c r="E298" s="193">
        <v>62860.800000000003</v>
      </c>
      <c r="F298" s="75">
        <f t="shared" si="1"/>
        <v>206.99936083257074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7964.17</v>
      </c>
      <c r="E303" s="192">
        <v>147826.53</v>
      </c>
      <c r="F303" s="71">
        <f t="shared" si="43"/>
        <v>1856.1448336738167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5084.4399999999996</v>
      </c>
      <c r="E308" s="192">
        <v>199.09</v>
      </c>
      <c r="F308" s="71">
        <f t="shared" si="43"/>
        <v>3.9156721290840295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7288</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1965.34</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12748.5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135033.64000000001</v>
      </c>
      <c r="E337" s="192">
        <v>131959.03</v>
      </c>
      <c r="F337" s="71">
        <f t="shared" si="43"/>
        <v>97.72307848622016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5084.4399999999996</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52384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24.08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199.09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30367.63</v>
      </c>
      <c r="E392" s="288"/>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62860.800000000003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3"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1687535.15</v>
      </c>
      <c r="E114" s="60">
        <f t="shared" si="22"/>
        <v>2019379.9</v>
      </c>
      <c r="F114" s="45">
        <f t="shared" si="1"/>
        <v>119.66446447056229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1687535.15</v>
      </c>
      <c r="E118" s="60">
        <f t="shared" si="24"/>
        <v>2019379.9</v>
      </c>
      <c r="F118" s="45">
        <f t="shared" si="1"/>
        <v>119.66446447056229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1687535.15</v>
      </c>
      <c r="E120" s="194">
        <v>2019379.9</v>
      </c>
      <c r="F120" s="45">
        <f t="shared" si="1"/>
        <v>119.66446447056229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1687535.15</v>
      </c>
      <c r="E141" s="81">
        <f t="shared" si="28"/>
        <v>2019379.9</v>
      </c>
      <c r="F141" s="61">
        <f t="shared" si="1"/>
        <v>119.66446447056229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6" sqref="E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1035.9100000000001</v>
      </c>
      <c r="E5" s="82">
        <f t="shared" si="0"/>
        <v>61931.19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1035.9100000000001</v>
      </c>
      <c r="E6" s="83">
        <f t="shared" si="1"/>
        <v>61931.19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1035.9100000000001</v>
      </c>
      <c r="E7" s="83">
        <f t="shared" si="2"/>
        <v>61931.19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1035.9100000000001</v>
      </c>
      <c r="E9" s="195">
        <v>61931.19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135033.64000000001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1928346.9600000002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1777128.2200000002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1546598.27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229570.35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959.6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90368.85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60849.89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1878814.4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1780202.8299999998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1535085.22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238962.29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1070.8800000000001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5084.4399999999996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90368.85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8242.7199999999993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184566.20000000019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184566.2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131959.03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52607.17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16963</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Davorka</cp:lastModifiedBy>
  <cp:lastPrinted>2026-01-30T06:45:55Z</cp:lastPrinted>
  <dcterms:created xsi:type="dcterms:W3CDTF">2022-04-01T05:14:30Z</dcterms:created>
  <dcterms:modified xsi:type="dcterms:W3CDTF">2026-02-10T12:46:01Z</dcterms:modified>
</cp:coreProperties>
</file>