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orka\Desktop\"/>
    </mc:Choice>
  </mc:AlternateContent>
  <bookViews>
    <workbookView xWindow="0" yWindow="120" windowWidth="28800" windowHeight="12210" activeTab="5"/>
  </bookViews>
  <sheets>
    <sheet name="SAŽETAK" sheetId="1" r:id="rId1"/>
    <sheet name=" Račun prihoda i rashoda novo" sheetId="12" r:id="rId2"/>
    <sheet name="Prihodi i rashodi po izvori (2" sheetId="14" r:id="rId3"/>
    <sheet name="Rashodi prema funkcijskoj kl" sheetId="11" r:id="rId4"/>
    <sheet name="Račun financiranja" sheetId="6" r:id="rId5"/>
    <sheet name="POSEBNI DIO" sheetId="10" r:id="rId6"/>
  </sheets>
  <definedNames>
    <definedName name="_xlnm._FilterDatabase" localSheetId="1" hidden="1">' Račun prihoda i rashoda novo'!$A$10:$H$183</definedName>
    <definedName name="_xlnm._FilterDatabase" localSheetId="5" hidden="1">'POSEBNI DIO'!$A$10:$G$456</definedName>
    <definedName name="_xlnm.Print_Titles" localSheetId="1">' Račun prihoda i rashoda novo'!$9:$9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2" l="1"/>
  <c r="F458" i="10" l="1"/>
  <c r="F132" i="10" l="1"/>
  <c r="F89" i="10" l="1"/>
  <c r="F88" i="10" s="1"/>
  <c r="B47" i="14"/>
  <c r="B39" i="14"/>
  <c r="B32" i="14"/>
  <c r="B25" i="14"/>
  <c r="B19" i="14"/>
  <c r="B10" i="14"/>
  <c r="E146" i="12"/>
  <c r="E145" i="12" s="1"/>
  <c r="E52" i="12"/>
  <c r="E51" i="12" s="1"/>
  <c r="E50" i="12" s="1"/>
  <c r="E58" i="12" l="1"/>
  <c r="E459" i="10" l="1"/>
  <c r="E458" i="10" s="1"/>
  <c r="E423" i="10"/>
  <c r="E422" i="10" s="1"/>
  <c r="E427" i="10"/>
  <c r="E438" i="10"/>
  <c r="E437" i="10" s="1"/>
  <c r="E436" i="10" s="1"/>
  <c r="E435" i="10" s="1"/>
  <c r="E441" i="10"/>
  <c r="E440" i="10" s="1"/>
  <c r="E443" i="10"/>
  <c r="E258" i="10"/>
  <c r="E256" i="10"/>
  <c r="E254" i="10"/>
  <c r="E146" i="10"/>
  <c r="E132" i="10"/>
  <c r="E253" i="10" l="1"/>
  <c r="E434" i="10"/>
  <c r="F164" i="10" l="1"/>
  <c r="F163" i="10" s="1"/>
  <c r="F162" i="10" s="1"/>
  <c r="E401" i="10" l="1"/>
  <c r="E400" i="10" s="1"/>
  <c r="F40" i="10" l="1"/>
  <c r="F39" i="10" s="1"/>
  <c r="E126" i="10" l="1"/>
  <c r="F58" i="12"/>
  <c r="F61" i="12"/>
  <c r="G10" i="12" l="1"/>
  <c r="D25" i="14"/>
  <c r="D19" i="14"/>
  <c r="D32" i="14" l="1"/>
  <c r="F149" i="12" l="1"/>
  <c r="D10" i="14"/>
  <c r="E397" i="10"/>
  <c r="E226" i="10"/>
  <c r="E123" i="10"/>
  <c r="E122" i="10" s="1"/>
  <c r="E120" i="10"/>
  <c r="E118" i="10"/>
  <c r="E116" i="10"/>
  <c r="E109" i="10"/>
  <c r="E108" i="10" s="1"/>
  <c r="E106" i="10"/>
  <c r="E104" i="10"/>
  <c r="E102" i="10"/>
  <c r="E43" i="10"/>
  <c r="E58" i="10"/>
  <c r="E57" i="10" s="1"/>
  <c r="E56" i="10" s="1"/>
  <c r="E55" i="10" s="1"/>
  <c r="E54" i="10" s="1"/>
  <c r="E65" i="10"/>
  <c r="E64" i="10" s="1"/>
  <c r="E63" i="10" s="1"/>
  <c r="E62" i="10" s="1"/>
  <c r="E61" i="10" s="1"/>
  <c r="E90" i="10"/>
  <c r="E89" i="10" s="1"/>
  <c r="E88" i="10" s="1"/>
  <c r="E87" i="10" s="1"/>
  <c r="E86" i="10" s="1"/>
  <c r="E159" i="10"/>
  <c r="E158" i="10" s="1"/>
  <c r="E157" i="10" s="1"/>
  <c r="E156" i="10" s="1"/>
  <c r="E155" i="10" s="1"/>
  <c r="E154" i="10" s="1"/>
  <c r="E168" i="10"/>
  <c r="E165" i="10" s="1"/>
  <c r="E164" i="10" s="1"/>
  <c r="E163" i="10" s="1"/>
  <c r="E162" i="10" s="1"/>
  <c r="E395" i="10"/>
  <c r="E394" i="10" s="1"/>
  <c r="E393" i="10" s="1"/>
  <c r="E392" i="10" s="1"/>
  <c r="E115" i="10" l="1"/>
  <c r="E101" i="10"/>
  <c r="E100" i="10" s="1"/>
  <c r="E99" i="10" s="1"/>
  <c r="E98" i="10" s="1"/>
  <c r="E347" i="10"/>
  <c r="E346" i="10" s="1"/>
  <c r="E345" i="10" s="1"/>
  <c r="E114" i="10"/>
  <c r="E113" i="10" s="1"/>
  <c r="E112" i="10" s="1"/>
  <c r="J22" i="1" l="1"/>
  <c r="J28" i="1"/>
  <c r="F86" i="10"/>
  <c r="G86" i="10"/>
  <c r="F57" i="10" l="1"/>
  <c r="F56" i="10" s="1"/>
  <c r="F55" i="10" s="1"/>
  <c r="F54" i="10" s="1"/>
  <c r="F51" i="10"/>
  <c r="F49" i="10"/>
  <c r="F43" i="10"/>
  <c r="F42" i="10" s="1"/>
  <c r="F37" i="10"/>
  <c r="F36" i="10" s="1"/>
  <c r="F30" i="10"/>
  <c r="F22" i="10"/>
  <c r="F48" i="10" l="1"/>
  <c r="F47" i="10" s="1"/>
  <c r="F46" i="10" s="1"/>
  <c r="F45" i="10" s="1"/>
  <c r="F390" i="10" l="1"/>
  <c r="F389" i="10" s="1"/>
  <c r="F388" i="10" s="1"/>
  <c r="F386" i="10"/>
  <c r="F383" i="10"/>
  <c r="F377" i="10"/>
  <c r="F374" i="10"/>
  <c r="F373" i="10" s="1"/>
  <c r="F304" i="10"/>
  <c r="F281" i="10" l="1"/>
  <c r="F278" i="10"/>
  <c r="F151" i="10"/>
  <c r="F150" i="10" s="1"/>
  <c r="F148" i="10"/>
  <c r="F146" i="10"/>
  <c r="F144" i="10"/>
  <c r="F76" i="10"/>
  <c r="F74" i="10"/>
  <c r="F71" i="10"/>
  <c r="F69" i="10"/>
  <c r="F143" i="10" l="1"/>
  <c r="F142" i="10" s="1"/>
  <c r="I22" i="1"/>
  <c r="F39" i="1"/>
  <c r="G36" i="1" s="1"/>
  <c r="G39" i="1" s="1"/>
  <c r="H39" i="1" s="1"/>
  <c r="I39" i="1" s="1"/>
  <c r="J36" i="1" s="1"/>
  <c r="J39" i="1" s="1"/>
  <c r="I28" i="1" l="1"/>
  <c r="G22" i="1"/>
  <c r="F249" i="10" l="1"/>
  <c r="F247" i="10"/>
  <c r="F258" i="10"/>
  <c r="F256" i="10"/>
  <c r="F254" i="10"/>
  <c r="F253" i="10" l="1"/>
  <c r="G141" i="10" l="1"/>
  <c r="G140" i="10" s="1"/>
  <c r="F141" i="10"/>
  <c r="G52" i="12" l="1"/>
  <c r="G51" i="12" s="1"/>
  <c r="G58" i="12" l="1"/>
  <c r="G50" i="12"/>
  <c r="F65" i="10" l="1"/>
  <c r="F64" i="10" s="1"/>
  <c r="F63" i="10" s="1"/>
  <c r="F62" i="10" s="1"/>
  <c r="F61" i="10" s="1"/>
  <c r="G62" i="10"/>
  <c r="G61" i="10" s="1"/>
  <c r="F83" i="10"/>
  <c r="F82" i="10" s="1"/>
  <c r="F81" i="10" s="1"/>
  <c r="F80" i="10" s="1"/>
  <c r="F102" i="10"/>
  <c r="F104" i="10"/>
  <c r="F106" i="10"/>
  <c r="F109" i="10"/>
  <c r="F108" i="10" s="1"/>
  <c r="F159" i="10"/>
  <c r="F158" i="10" s="1"/>
  <c r="F157" i="10" s="1"/>
  <c r="F156" i="10" s="1"/>
  <c r="F155" i="10" s="1"/>
  <c r="F154" i="10" s="1"/>
  <c r="G162" i="10"/>
  <c r="F179" i="10"/>
  <c r="F178" i="10" s="1"/>
  <c r="F177" i="10" s="1"/>
  <c r="F176" i="10" s="1"/>
  <c r="F175" i="10" s="1"/>
  <c r="F161" i="10" s="1"/>
  <c r="F349" i="10"/>
  <c r="F351" i="10"/>
  <c r="F365" i="10"/>
  <c r="F395" i="10"/>
  <c r="F394" i="10" s="1"/>
  <c r="G99" i="10" l="1"/>
  <c r="G98" i="10" s="1"/>
  <c r="F358" i="10"/>
  <c r="F357" i="10" s="1"/>
  <c r="F113" i="10"/>
  <c r="F112" i="10" s="1"/>
  <c r="F101" i="10"/>
  <c r="F100" i="10" s="1"/>
  <c r="F99" i="10" s="1"/>
  <c r="F98" i="10" s="1"/>
  <c r="G161" i="10"/>
  <c r="G67" i="10"/>
  <c r="F68" i="10"/>
  <c r="F67" i="10" s="1"/>
  <c r="F348" i="10"/>
  <c r="F347" i="10" s="1"/>
  <c r="F346" i="10" s="1"/>
  <c r="F345" i="10" s="1"/>
  <c r="F393" i="10" l="1"/>
  <c r="F392" i="10" s="1"/>
  <c r="H22" i="1" l="1"/>
</calcChain>
</file>

<file path=xl/sharedStrings.xml><?xml version="1.0" encoding="utf-8"?>
<sst xmlns="http://schemas.openxmlformats.org/spreadsheetml/2006/main" count="911" uniqueCount="330">
  <si>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</si>
  <si>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</si>
  <si>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</si>
  <si>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</si>
  <si>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</si>
  <si>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</si>
  <si>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</si>
  <si>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</si>
  <si>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</si>
  <si>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</si>
  <si>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</si>
  <si>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</si>
  <si>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</si>
  <si>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</si>
  <si>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</si>
  <si>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</si>
  <si>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</si>
  <si>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</si>
  <si>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</si>
  <si>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</si>
  <si>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</si>
  <si>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</si>
  <si>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</si>
  <si>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</si>
  <si>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</si>
  <si>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</si>
  <si>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</si>
  <si>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</si>
  <si>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</si>
  <si>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</si>
  <si>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</si>
  <si>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</si>
  <si>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</si>
  <si>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</si>
  <si>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</si>
  <si>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</si>
  <si>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</si>
  <si>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</si>
  <si>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</si>
  <si>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</si>
  <si>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</si>
  <si>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</si>
  <si>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</si>
  <si>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</si>
  <si>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</si>
  <si>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</si>
  <si>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</si>
  <si>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</si>
  <si>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</si>
  <si>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</si>
  <si>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</si>
  <si>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</si>
  <si>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</si>
  <si>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</si>
  <si>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</si>
  <si>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</si>
  <si>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</si>
  <si>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</si>
  <si>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</si>
  <si>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</si>
  <si>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Tekuće donacije</t>
  </si>
  <si>
    <t>Kapitalne donacije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</si>
  <si>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</si>
  <si>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</si>
  <si>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</si>
  <si>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</si>
  <si>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</si>
  <si>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</si>
  <si>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</si>
  <si>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</si>
  <si>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</si>
  <si>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</si>
  <si>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</si>
  <si>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</si>
  <si>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</si>
  <si>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</si>
  <si>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</si>
  <si>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</si>
  <si>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</si>
  <si>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</si>
  <si>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</si>
  <si>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</si>
  <si>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</si>
  <si>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</si>
  <si>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</si>
  <si>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</si>
  <si>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</si>
  <si>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</si>
  <si>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</si>
  <si>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</si>
  <si>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</si>
  <si>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</si>
  <si>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</si>
  <si>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</si>
  <si>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</si>
  <si>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</si>
  <si>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</si>
  <si>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</si>
  <si>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</si>
  <si>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</si>
  <si>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</si>
  <si>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</si>
  <si>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</si>
  <si>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</si>
  <si>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</si>
  <si>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</si>
  <si>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</si>
  <si>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</si>
  <si>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</si>
  <si>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</si>
  <si>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</si>
  <si>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</si>
  <si>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</si>
  <si>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</si>
  <si>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</si>
  <si>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</si>
  <si>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</si>
  <si>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</si>
  <si>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</si>
  <si>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</si>
  <si>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</si>
  <si>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</si>
  <si>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</si>
  <si>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</si>
  <si>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</si>
  <si>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</si>
  <si>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</si>
  <si>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</si>
  <si>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</si>
  <si>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</si>
  <si>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</si>
  <si>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</si>
  <si>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</si>
  <si>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</si>
  <si>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</si>
  <si>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</si>
  <si>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T100041</t>
  </si>
  <si>
    <t>E-TEHNIČAR</t>
  </si>
  <si>
    <t>Tekući projekt T100031</t>
  </si>
  <si>
    <t>Plaće (Bruto)</t>
  </si>
  <si>
    <t xml:space="preserve">Materijalni rashodi </t>
  </si>
  <si>
    <t>Naknade za prijevoz, za rad na terenu i odvojeni život</t>
  </si>
  <si>
    <t>Tekući projekt T100047</t>
  </si>
  <si>
    <t>PROGRAM 1003</t>
  </si>
  <si>
    <t>TEKUĆE I INVESTICIJSKO ODRŽAVANJE U ŠKOLSTVU</t>
  </si>
  <si>
    <t>PROGRAM 1002</t>
  </si>
  <si>
    <t xml:space="preserve">KAPITALNO ULAGANJE </t>
  </si>
  <si>
    <t>Tekući projekt T100001</t>
  </si>
  <si>
    <t>OPREMA ŠKOLA</t>
  </si>
  <si>
    <t>ADMINISTARTIVNO, TEHNIČKO I STRUČNO OSOBLJE</t>
  </si>
  <si>
    <t>Sportska i glazbena oprema</t>
  </si>
  <si>
    <t>Tekući projekt T100005</t>
  </si>
  <si>
    <t>Ostali rashodi</t>
  </si>
  <si>
    <t>Naknade šteta pravnim i fizičkim osobama</t>
  </si>
  <si>
    <t>Tekući projekt T100009</t>
  </si>
  <si>
    <t>OSTALE IZVANUČIONIČKE AKTIVNOSTI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</si>
  <si>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</si>
  <si>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</si>
  <si>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</si>
  <si>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</si>
  <si>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</si>
  <si>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</si>
  <si>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</si>
  <si>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T100020</t>
  </si>
  <si>
    <t>NABAVA UDŽBENIKA ZA UČENIKE</t>
  </si>
  <si>
    <t>DONACIJE</t>
  </si>
  <si>
    <t>VLASTITI PRIHODI</t>
  </si>
  <si>
    <t>POMOĆI</t>
  </si>
  <si>
    <t>6.7.</t>
  </si>
  <si>
    <t>VLASTITI IZVORI</t>
  </si>
  <si>
    <t>Rezultat poslovanja</t>
  </si>
  <si>
    <t>Višak/manjak prihoda</t>
  </si>
  <si>
    <t>Višak prihoda</t>
  </si>
  <si>
    <t>Manjak prihoda</t>
  </si>
  <si>
    <t>09 Obrazovanje</t>
  </si>
  <si>
    <t>PRSTEN POTPORE VI</t>
  </si>
  <si>
    <t>ŠKOLSKO SPORTSKO DRUŠTVO</t>
  </si>
  <si>
    <t>Tekući projekt T100055</t>
  </si>
  <si>
    <t>Izvor financiranja 4.2.</t>
  </si>
  <si>
    <t>MINIMALNI STANDARD U SREDNJEM ŠKOLSTVU-MATERIJALNI I FINANCIJSKI RASHODI</t>
  </si>
  <si>
    <t>Naknade prijevoza za rad na terenu</t>
  </si>
  <si>
    <t>Zakupnine i najamnine</t>
  </si>
  <si>
    <t>OPĆI PRIHODI I PRIMICI DECENTRALIZIRANA SREDSTVA SŠ</t>
  </si>
  <si>
    <t>PROGRAMI SREDNJIH ŠKOLA IZVAN ŽUPANIJSKOG PRORAČUNA</t>
  </si>
  <si>
    <t>Izvor financiranja 3.4.</t>
  </si>
  <si>
    <t>Usluge promidžbe i informiranja</t>
  </si>
  <si>
    <t>Usluge platnog prometa</t>
  </si>
  <si>
    <t>Službena,radna i zaštitna odjeća</t>
  </si>
  <si>
    <t>Izvor financiranja 5.L.</t>
  </si>
  <si>
    <t>Doprinosi za obvezno zdravstveno osiguranje- sudske presude</t>
  </si>
  <si>
    <t>Doprinos zan obvezno zdrav.osiguranje sudske presude</t>
  </si>
  <si>
    <t>Plaće za redovan rad-sudske presude</t>
  </si>
  <si>
    <t>POMOĆI - SŠ</t>
  </si>
  <si>
    <t>VLASTITI PRIHODI - SŠ</t>
  </si>
  <si>
    <t>Knjige,umjetnička djela i ostale izlož.vrij.</t>
  </si>
  <si>
    <t>Tekući projekt T100021</t>
  </si>
  <si>
    <t>REGIONALNI CENTAR KOMPETENTNOSTI U STRUKOVNOM OBRAZOVANJU U STROJARSTVU INDUSTRIJA 4</t>
  </si>
  <si>
    <t>Izvor financiranja 5.S.</t>
  </si>
  <si>
    <t>Izvor financiranja 5.Ć.</t>
  </si>
  <si>
    <t>POMOĆI GRAD</t>
  </si>
  <si>
    <t>Izvor financiranja 6.4.</t>
  </si>
  <si>
    <t>Usluge telefona,interneta</t>
  </si>
  <si>
    <t>DONACIJA SŠ</t>
  </si>
  <si>
    <t>Stručna usavršavanja</t>
  </si>
  <si>
    <t>VLASTITI PRIHOD</t>
  </si>
  <si>
    <t>Razni projekti školskog kurikuluma</t>
  </si>
  <si>
    <t>Ostali projekti materijal za pripremu</t>
  </si>
  <si>
    <t>VLASTITI PRIHODI -SŠ</t>
  </si>
  <si>
    <t>DONACIJE - SŠ</t>
  </si>
  <si>
    <t>VLASTITI PRIHODI - PRENESENI VIŠAK PRIHODA - SŠ</t>
  </si>
  <si>
    <t>Računala i računalna oprema</t>
  </si>
  <si>
    <t>DONACIJE - PRENESENI VIŠAK PRIHODA - SŠ</t>
  </si>
  <si>
    <t>092 Srednješkolsko obrazovanje</t>
  </si>
  <si>
    <t>0922 Više srednješkolsko obrazovanje</t>
  </si>
  <si>
    <t>096 Srednješkolsko obrazovanje</t>
  </si>
  <si>
    <t>0960 Dodatna usluga u obrazovanju</t>
  </si>
  <si>
    <t>098 Srednješkolsko obrazovanje</t>
  </si>
  <si>
    <t>0980 Usluge u obrazovanju koje nisu drugdje svrstane</t>
  </si>
  <si>
    <t>5.Ć.</t>
  </si>
  <si>
    <t xml:space="preserve">POMOĆI </t>
  </si>
  <si>
    <t>5.L.</t>
  </si>
  <si>
    <t>Pomoći iz državnog proračuna temeljem prijenosa EU sredstava</t>
  </si>
  <si>
    <t>3.4.</t>
  </si>
  <si>
    <t>6.4.</t>
  </si>
  <si>
    <t>4.1.</t>
  </si>
  <si>
    <t>4.2.</t>
  </si>
  <si>
    <t>POMOĆI-VIŠAK PRIHODA-SŠ</t>
  </si>
  <si>
    <t>POMOĆI-MANJAK PRIHODA-SŠ</t>
  </si>
  <si>
    <t>5.S.</t>
  </si>
  <si>
    <t>Predsjednik šklolskog odbora</t>
  </si>
  <si>
    <t>Saša Rodić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</si>
  <si>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</si>
  <si>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</si>
  <si>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</si>
  <si>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</si>
  <si>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</si>
  <si>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 xml:space="preserve">C) PRENESENI VIŠAK ILI PRENESENI MANJAK </t>
  </si>
  <si>
    <r>
      <t xml:space="preserve">PRSTEN POTPORE </t>
    </r>
    <r>
      <rPr>
        <b/>
        <i/>
        <sz val="8"/>
        <color indexed="8"/>
        <rFont val="Arial"/>
        <family val="2"/>
        <charset val="238"/>
      </rPr>
      <t>IV</t>
    </r>
  </si>
  <si>
    <t>PRSTEN POTPORE VII</t>
  </si>
  <si>
    <t>Ostali poslovni građevinski objekti</t>
  </si>
  <si>
    <t>POMOĆI GRAD-VIŠAK PRIHODA SŠ</t>
  </si>
  <si>
    <t>PRIHODI POSLOVANJA PREMA IZVORIMA FINANCIRANJA</t>
  </si>
  <si>
    <t>Brojčana oznaka i naziv</t>
  </si>
  <si>
    <t>1 Opći prihodi i primici</t>
  </si>
  <si>
    <t>5 Pomoći</t>
  </si>
  <si>
    <t>RASHODI POSLOVANJA PREMA IZVORIMA FINANCIRANJA</t>
  </si>
  <si>
    <t>3 Vlastiti prihodi</t>
  </si>
  <si>
    <t>Ostali materijal za redovno poslovanje</t>
  </si>
  <si>
    <t>EU PROJEKT ERAZMUS +</t>
  </si>
  <si>
    <t>DONACIJE - PRENESENI MANJAK PRIHODA - SŠ</t>
  </si>
  <si>
    <t>Tekući projekt T100058</t>
  </si>
  <si>
    <t>1.1. Opći prihodi i primici</t>
  </si>
  <si>
    <t>3.4. Vlastiti prihodi</t>
  </si>
  <si>
    <t>5.L. Pomoći</t>
  </si>
  <si>
    <t>5.S. Pomoći EU</t>
  </si>
  <si>
    <t>6 Donacije</t>
  </si>
  <si>
    <t>6.4. Donacije</t>
  </si>
  <si>
    <t>9 Rezultat</t>
  </si>
  <si>
    <t>9 Višak</t>
  </si>
  <si>
    <t>5.Ć.Pomoći</t>
  </si>
  <si>
    <t>4.2. Opći prihodi i mprimici</t>
  </si>
  <si>
    <t xml:space="preserve">9.5.S. Višak Pomoći </t>
  </si>
  <si>
    <t>INDEKS  6=5/2*100</t>
  </si>
  <si>
    <t>INDEKS  7=5/4*100</t>
  </si>
  <si>
    <t>Prijenos između proačunskih korisnika istog proračuna</t>
  </si>
  <si>
    <t xml:space="preserve">Tekući prijenos između proračunskim korisnicima istog proračuna </t>
  </si>
  <si>
    <t>EU POMOĆI-VIŠAK PRIHODA</t>
  </si>
  <si>
    <t xml:space="preserve">INDEKS  6=5/2*100                  6 </t>
  </si>
  <si>
    <t>INDEKS  7=5/4*100                 7</t>
  </si>
  <si>
    <r>
      <t xml:space="preserve">Naziv prihoda                                      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1</t>
    </r>
  </si>
  <si>
    <t>Pomoći dane u inozemstvo i unutar općeg proračuna</t>
  </si>
  <si>
    <t>Prijenos između proračunskih korisnika</t>
  </si>
  <si>
    <t>Tekući prijenos između proračunskih korisnika istog proračuna</t>
  </si>
  <si>
    <t>POMOĆI EU</t>
  </si>
  <si>
    <t>VLASTITI</t>
  </si>
  <si>
    <t xml:space="preserve">9.5.S. Višak </t>
  </si>
  <si>
    <t>Tekući projekt T100040</t>
  </si>
  <si>
    <t xml:space="preserve">STRUČNA USAVRŠAVANJA </t>
  </si>
  <si>
    <t>,</t>
  </si>
  <si>
    <t>Tekuće donacije u naraci</t>
  </si>
  <si>
    <t xml:space="preserve">Tekuće donacije </t>
  </si>
  <si>
    <t xml:space="preserve">Ostali rashodi </t>
  </si>
  <si>
    <t>Ostale usluge za komunikaciju ni prijevoz</t>
  </si>
  <si>
    <t>Novčana naknada zbog nezapošlj.invali.osobe</t>
  </si>
  <si>
    <t>Ostali prihodi za posebne namjene</t>
  </si>
  <si>
    <t>Ravnateljica</t>
  </si>
  <si>
    <t>Sonja Stipanović,mag.oec</t>
  </si>
  <si>
    <t xml:space="preserve">INDEKS  6=5/2*100                  </t>
  </si>
  <si>
    <r>
      <t xml:space="preserve">    Izvršenje                       1.-31.12.2024.                       </t>
    </r>
    <r>
      <rPr>
        <sz val="8"/>
        <color indexed="8"/>
        <rFont val="Arial"/>
        <family val="2"/>
      </rPr>
      <t xml:space="preserve"> </t>
    </r>
  </si>
  <si>
    <t xml:space="preserve">          Izvršenje    1.1.-31.12.2024. (€)</t>
  </si>
  <si>
    <r>
      <t xml:space="preserve">         Izvšenje          1.1.-31.12.2024.                       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5</t>
    </r>
  </si>
  <si>
    <t>Prijenos između proračunskih korisnika istog proračuna</t>
  </si>
  <si>
    <t>Tekući prijenos izeđu proračunskih korisnika istog proračuna</t>
  </si>
  <si>
    <t>Dodatna ulaganja na građevinskim objektima-sportska dvorana</t>
  </si>
  <si>
    <t>Ostala uredska oprema</t>
  </si>
  <si>
    <t>Sportska oprema</t>
  </si>
  <si>
    <t xml:space="preserve"> Ostali prihodi </t>
  </si>
  <si>
    <t xml:space="preserve">Ostali prihodi </t>
  </si>
  <si>
    <t>3 Prihodi za posebne namjene</t>
  </si>
  <si>
    <t>097 Srednješkolsko obrazovanje</t>
  </si>
  <si>
    <t>0970 Istraživanje i razvoj obrazovanja</t>
  </si>
  <si>
    <t xml:space="preserve">                                                                                  </t>
  </si>
  <si>
    <t>3.</t>
  </si>
  <si>
    <t>OSTALI RASHODI</t>
  </si>
  <si>
    <t>DODATNA KAPITALNA ULAGANJA</t>
  </si>
  <si>
    <t>Izvršenje 1.1.-31.12.2024.</t>
  </si>
  <si>
    <t>Izvorn  Plan/Rebalans za 2025. (€)</t>
  </si>
  <si>
    <r>
      <t xml:space="preserve">Izvršenje        1.1.-31.12.2025.                       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5</t>
    </r>
  </si>
  <si>
    <t xml:space="preserve"> IZVJEŠTAJ O IZVRŠENJU FINANCIJSKOG PLANA SREDNJE ŠKOLE JASTREBARSKO                                      1.1.-31.12.2025.</t>
  </si>
  <si>
    <t>Izvorni  Plan/Rebalans za 2025. (€)</t>
  </si>
  <si>
    <t xml:space="preserve"> IZVJEŠTAJ O IZVRŠENJU FINANCIJSKOG PLANA SREDNJE ŠKOLE  JASTREBARTSKI 1.1.-31.12.2025.GODINU</t>
  </si>
  <si>
    <t xml:space="preserve"> IZVJEŠTAJ O IZVRŠENJU FINANCIJSKOG PLANA SREDNJE ŠKOLE 1.1.-31.12.2025.GODINU</t>
  </si>
  <si>
    <t>GODIŠNJI IZVJEŠTAJ O IZVRŠENJU FINANCIJSKOG PLANA SREDNJE ŠKOLE JASTREBARSKO 1.1.-31.12.2025.GODINU</t>
  </si>
  <si>
    <t>GODIŠNJI IZVJEŠTAJ O IZVRŠENJU FINANCIJSKI PLAN SREDNJE ŠKOLE JASTREBARSKO                          1.1.-31.12.2025. GODINE</t>
  </si>
  <si>
    <t>GODIŠNJI IZVJEŠTAJ O IZVRŠENJU FIANCIJSKOG PLANA SREDNJE ŠKOLE  JASTREBARSKO 
1.1.-31.12.2025.GODINE</t>
  </si>
  <si>
    <r>
      <t xml:space="preserve">         Izvršenje          1.1.-31.12.2024.                       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5</t>
    </r>
  </si>
  <si>
    <t xml:space="preserve">     Izvršenje          1.1.-31.12.2024.</t>
  </si>
  <si>
    <t>Instrumenti i uređaji</t>
  </si>
  <si>
    <t>Tekući projekt T100029</t>
  </si>
  <si>
    <t>PRIJEVOZ UČENIKA S TEŠKOĆAMA</t>
  </si>
  <si>
    <t>Naknade građanima i kućanstvima na temelju osiguranja</t>
  </si>
  <si>
    <r>
      <t>Izvor financiranja 5.L</t>
    </r>
    <r>
      <rPr>
        <b/>
        <sz val="8"/>
        <color rgb="FF000000"/>
        <rFont val="Calibri"/>
        <family val="2"/>
        <charset val="238"/>
      </rPr>
      <t>.</t>
    </r>
  </si>
  <si>
    <t>Sufinanciranje cijene prijevoza</t>
  </si>
  <si>
    <t>Ostvarenje izvšenja 1.1.-31.12.2025.</t>
  </si>
  <si>
    <t>Izvršenje 2024.</t>
  </si>
  <si>
    <t>Plan 2025.</t>
  </si>
  <si>
    <t>Izvršenje Plana za 2025.</t>
  </si>
  <si>
    <t xml:space="preserve">          Izvršenje    1.1.-31.12.2025. (€)</t>
  </si>
  <si>
    <r>
      <t xml:space="preserve">         Izvšenje          1.1.-31.12.2025.                       </t>
    </r>
    <r>
      <rPr>
        <sz val="10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5</t>
    </r>
  </si>
  <si>
    <t>U Jastrebarskom, 9.3.2026.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</si>
</sst>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rgb="FFCBA7FF"/>
      </patternFill>
    </fill>
    <fill>
      <patternFill patternType="solid">
        <fgColor rgb="FFFFFF00"/>
        <bgColor rgb="FFEDEDED"/>
      </patternFill>
    </fill>
    <fill>
      <patternFill patternType="solid">
        <fgColor theme="0"/>
        <bgColor rgb="FFFBE5D6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9" fillId="0" borderId="0"/>
    <xf numFmtId="0" fontId="44" fillId="0" borderId="0"/>
  </cellStyleXfs>
  <cellXfs count="37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0" xfId="0" applyFont="1" applyFill="1"/>
    <xf numFmtId="0" fontId="0" fillId="0" borderId="0" xfId="0" applyProtection="1"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3" xfId="0" applyNumberFormat="1" applyFont="1" applyFill="1" applyBorder="1" applyAlignment="1" applyProtection="1">
      <alignment horizontal="left" vertical="center" wrapText="1"/>
    </xf>
    <xf numFmtId="0" fontId="20" fillId="5" borderId="3" xfId="0" quotePrefix="1" applyFont="1" applyFill="1" applyBorder="1" applyAlignment="1">
      <alignment horizontal="left" vertical="center"/>
    </xf>
    <xf numFmtId="164" fontId="20" fillId="5" borderId="4" xfId="0" quotePrefix="1" applyNumberFormat="1" applyFont="1" applyFill="1" applyBorder="1" applyAlignment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26" fillId="4" borderId="4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0" fontId="27" fillId="5" borderId="3" xfId="0" applyNumberFormat="1" applyFont="1" applyFill="1" applyBorder="1" applyAlignment="1" applyProtection="1">
      <alignment horizontal="left" vertical="center" wrapText="1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164" fontId="20" fillId="5" borderId="4" xfId="0" applyNumberFormat="1" applyFont="1" applyFill="1" applyBorder="1" applyAlignment="1" applyProtection="1">
      <alignment horizontal="right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27" fillId="5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5" borderId="3" xfId="0" applyNumberFormat="1" applyFont="1" applyFill="1" applyBorder="1" applyAlignment="1" applyProtection="1">
      <alignment vertical="center" wrapText="1"/>
    </xf>
    <xf numFmtId="0" fontId="20" fillId="8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8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0" fillId="5" borderId="4" xfId="0" applyNumberFormat="1" applyFont="1" applyFill="1" applyBorder="1" applyAlignment="1" applyProtection="1">
      <alignment horizontal="right" vertical="center" wrapText="1"/>
    </xf>
    <xf numFmtId="4" fontId="29" fillId="0" borderId="3" xfId="0" applyNumberFormat="1" applyFont="1" applyBorder="1" applyAlignment="1">
      <alignment horizontal="right" wrapText="1"/>
    </xf>
    <xf numFmtId="4" fontId="30" fillId="0" borderId="3" xfId="0" applyNumberFormat="1" applyFont="1" applyBorder="1" applyAlignment="1">
      <alignment horizontal="right" wrapText="1"/>
    </xf>
    <xf numFmtId="4" fontId="19" fillId="8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1" fillId="2" borderId="3" xfId="0" quotePrefix="1" applyFont="1" applyFill="1" applyBorder="1" applyAlignment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164" fontId="19" fillId="5" borderId="4" xfId="0" quotePrefix="1" applyNumberFormat="1" applyFont="1" applyFill="1" applyBorder="1" applyAlignment="1">
      <alignment horizontal="right" wrapText="1"/>
    </xf>
    <xf numFmtId="164" fontId="19" fillId="5" borderId="4" xfId="0" applyNumberFormat="1" applyFont="1" applyFill="1" applyBorder="1" applyAlignment="1" applyProtection="1">
      <alignment horizontal="right" wrapText="1"/>
    </xf>
    <xf numFmtId="4" fontId="19" fillId="5" borderId="4" xfId="0" applyNumberFormat="1" applyFont="1" applyFill="1" applyBorder="1" applyAlignment="1" applyProtection="1">
      <alignment horizontal="right" vertical="center" wrapText="1"/>
    </xf>
    <xf numFmtId="4" fontId="19" fillId="5" borderId="4" xfId="0" applyNumberFormat="1" applyFont="1" applyFill="1" applyBorder="1" applyAlignment="1" applyProtection="1">
      <alignment horizontal="right" wrapTex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1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3" fillId="7" borderId="4" xfId="0" applyNumberFormat="1" applyFont="1" applyFill="1" applyBorder="1" applyAlignment="1" applyProtection="1">
      <alignment horizontal="left" vertical="center" wrapText="1"/>
    </xf>
    <xf numFmtId="4" fontId="33" fillId="7" borderId="4" xfId="0" applyNumberFormat="1" applyFont="1" applyFill="1" applyBorder="1" applyAlignment="1" applyProtection="1">
      <alignment horizontal="right" wrapText="1"/>
    </xf>
    <xf numFmtId="4" fontId="31" fillId="10" borderId="4" xfId="0" applyNumberFormat="1" applyFont="1" applyFill="1" applyBorder="1" applyAlignment="1">
      <alignment horizontal="right"/>
    </xf>
    <xf numFmtId="0" fontId="31" fillId="9" borderId="4" xfId="0" applyNumberFormat="1" applyFont="1" applyFill="1" applyBorder="1" applyAlignment="1" applyProtection="1">
      <alignment horizontal="left" vertical="center" wrapText="1"/>
    </xf>
    <xf numFmtId="4" fontId="31" fillId="9" borderId="4" xfId="0" applyNumberFormat="1" applyFont="1" applyFill="1" applyBorder="1" applyAlignment="1">
      <alignment horizontal="right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4" fontId="31" fillId="5" borderId="4" xfId="0" applyNumberFormat="1" applyFont="1" applyFill="1" applyBorder="1" applyAlignment="1">
      <alignment horizontal="right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4" fontId="31" fillId="2" borderId="4" xfId="0" applyNumberFormat="1" applyFont="1" applyFill="1" applyBorder="1" applyAlignment="1">
      <alignment horizontal="right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4" fontId="35" fillId="2" borderId="4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 wrapTex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4" fontId="31" fillId="6" borderId="4" xfId="0" applyNumberFormat="1" applyFont="1" applyFill="1" applyBorder="1" applyAlignment="1">
      <alignment horizontal="right"/>
    </xf>
    <xf numFmtId="4" fontId="35" fillId="10" borderId="4" xfId="0" applyNumberFormat="1" applyFont="1" applyFill="1" applyBorder="1" applyAlignment="1">
      <alignment horizontal="right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9" borderId="4" xfId="0" applyNumberFormat="1" applyFont="1" applyFill="1" applyBorder="1" applyAlignment="1" applyProtection="1">
      <alignment horizontal="left" vertical="center" wrapText="1"/>
    </xf>
    <xf numFmtId="4" fontId="31" fillId="2" borderId="3" xfId="0" applyNumberFormat="1" applyFont="1" applyFill="1" applyBorder="1" applyAlignment="1">
      <alignment horizontal="right"/>
    </xf>
    <xf numFmtId="4" fontId="35" fillId="5" borderId="4" xfId="0" applyNumberFormat="1" applyFont="1" applyFill="1" applyBorder="1" applyAlignment="1">
      <alignment horizontal="right"/>
    </xf>
    <xf numFmtId="0" fontId="36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164" fontId="24" fillId="2" borderId="4" xfId="0" applyNumberFormat="1" applyFont="1" applyFill="1" applyBorder="1" applyAlignment="1">
      <alignment wrapText="1"/>
    </xf>
    <xf numFmtId="164" fontId="6" fillId="2" borderId="4" xfId="0" applyNumberFormat="1" applyFont="1" applyFill="1" applyBorder="1" applyAlignment="1">
      <alignment horizontal="right" wrapText="1"/>
    </xf>
    <xf numFmtId="0" fontId="11" fillId="11" borderId="3" xfId="0" applyNumberFormat="1" applyFont="1" applyFill="1" applyBorder="1" applyAlignment="1" applyProtection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wrapText="1"/>
    </xf>
    <xf numFmtId="16" fontId="20" fillId="5" borderId="3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 applyProtection="1">
      <alignment horizontal="right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7" fillId="0" borderId="0" xfId="0" quotePrefix="1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3" fontId="11" fillId="4" borderId="1" xfId="0" quotePrefix="1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0" xfId="0" quotePrefix="1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3" fontId="6" fillId="2" borderId="0" xfId="0" applyNumberFormat="1" applyFont="1" applyFill="1" applyBorder="1" applyAlignment="1">
      <alignment horizontal="right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16" fontId="20" fillId="5" borderId="3" xfId="0" quotePrefix="1" applyNumberFormat="1" applyFont="1" applyFill="1" applyBorder="1" applyAlignment="1">
      <alignment horizontal="left" vertical="center"/>
    </xf>
    <xf numFmtId="0" fontId="40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12" borderId="3" xfId="1" applyFont="1" applyFill="1" applyBorder="1" applyAlignment="1">
      <alignment horizontal="left" vertical="center" wrapText="1"/>
    </xf>
    <xf numFmtId="4" fontId="6" fillId="12" borderId="4" xfId="1" applyNumberFormat="1" applyFont="1" applyFill="1" applyBorder="1" applyAlignment="1">
      <alignment horizontal="right" vertical="center" wrapText="1"/>
    </xf>
    <xf numFmtId="4" fontId="6" fillId="12" borderId="3" xfId="1" applyNumberFormat="1" applyFont="1" applyFill="1" applyBorder="1" applyAlignment="1">
      <alignment horizontal="right" vertical="center" wrapText="1"/>
    </xf>
    <xf numFmtId="0" fontId="41" fillId="0" borderId="0" xfId="1" applyFont="1"/>
    <xf numFmtId="0" fontId="11" fillId="3" borderId="3" xfId="1" applyFont="1" applyFill="1" applyBorder="1" applyAlignment="1">
      <alignment vertical="center" wrapText="1"/>
    </xf>
    <xf numFmtId="4" fontId="6" fillId="3" borderId="3" xfId="1" applyNumberFormat="1" applyFont="1" applyFill="1" applyBorder="1" applyAlignment="1">
      <alignment horizontal="right" vertical="center" wrapText="1"/>
    </xf>
    <xf numFmtId="0" fontId="10" fillId="2" borderId="3" xfId="1" quotePrefix="1" applyFont="1" applyFill="1" applyBorder="1" applyAlignment="1">
      <alignment horizontal="left" vertical="center"/>
    </xf>
    <xf numFmtId="4" fontId="42" fillId="2" borderId="3" xfId="1" applyNumberFormat="1" applyFont="1" applyFill="1" applyBorder="1" applyAlignment="1">
      <alignment horizontal="right"/>
    </xf>
    <xf numFmtId="4" fontId="42" fillId="0" borderId="3" xfId="1" applyNumberFormat="1" applyFont="1" applyBorder="1" applyAlignment="1">
      <alignment horizontal="right" vertical="center" wrapText="1"/>
    </xf>
    <xf numFmtId="0" fontId="43" fillId="0" borderId="0" xfId="1" applyFont="1"/>
    <xf numFmtId="4" fontId="3" fillId="0" borderId="3" xfId="1" applyNumberFormat="1" applyFont="1" applyBorder="1" applyAlignment="1">
      <alignment horizontal="right" vertical="center" wrapText="1"/>
    </xf>
    <xf numFmtId="0" fontId="11" fillId="3" borderId="3" xfId="1" applyFont="1" applyFill="1" applyBorder="1" applyAlignment="1">
      <alignment horizontal="left" vertical="center" wrapText="1"/>
    </xf>
    <xf numFmtId="4" fontId="6" fillId="3" borderId="4" xfId="1" applyNumberFormat="1" applyFont="1" applyFill="1" applyBorder="1" applyAlignment="1">
      <alignment horizontal="right" vertical="center"/>
    </xf>
    <xf numFmtId="0" fontId="10" fillId="2" borderId="3" xfId="1" quotePrefix="1" applyFont="1" applyFill="1" applyBorder="1" applyAlignment="1">
      <alignment horizontal="left" wrapText="1"/>
    </xf>
    <xf numFmtId="4" fontId="3" fillId="0" borderId="3" xfId="1" applyNumberFormat="1" applyFont="1" applyBorder="1" applyAlignment="1">
      <alignment horizontal="right" wrapText="1"/>
    </xf>
    <xf numFmtId="0" fontId="43" fillId="0" borderId="0" xfId="1" applyFont="1" applyAlignment="1">
      <alignment horizontal="right"/>
    </xf>
    <xf numFmtId="0" fontId="6" fillId="3" borderId="3" xfId="1" applyFont="1" applyFill="1" applyBorder="1" applyAlignment="1">
      <alignment horizontal="left" vertical="center" wrapText="1"/>
    </xf>
    <xf numFmtId="0" fontId="10" fillId="2" borderId="3" xfId="1" quotePrefix="1" applyFont="1" applyFill="1" applyBorder="1" applyAlignment="1">
      <alignment horizontal="left" vertical="center" wrapText="1"/>
    </xf>
    <xf numFmtId="0" fontId="45" fillId="0" borderId="0" xfId="1" applyFont="1"/>
    <xf numFmtId="0" fontId="45" fillId="0" borderId="0" xfId="1" applyFont="1" applyAlignment="1">
      <alignment horizontal="right" vertical="center"/>
    </xf>
    <xf numFmtId="0" fontId="45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43" fillId="0" borderId="0" xfId="1" applyFont="1" applyAlignment="1"/>
    <xf numFmtId="0" fontId="40" fillId="0" borderId="0" xfId="1" applyFont="1" applyAlignment="1">
      <alignment horizontal="right" vertical="center"/>
    </xf>
    <xf numFmtId="0" fontId="40" fillId="0" borderId="0" xfId="1" applyFont="1" applyAlignment="1">
      <alignment horizontal="right"/>
    </xf>
    <xf numFmtId="0" fontId="31" fillId="3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4" fontId="19" fillId="8" borderId="1" xfId="0" applyNumberFormat="1" applyFont="1" applyFill="1" applyBorder="1" applyAlignment="1">
      <alignment horizontal="right" wrapText="1"/>
    </xf>
    <xf numFmtId="0" fontId="0" fillId="0" borderId="0" xfId="0" applyBorder="1"/>
    <xf numFmtId="4" fontId="24" fillId="2" borderId="0" xfId="0" applyNumberFormat="1" applyFont="1" applyFill="1" applyBorder="1" applyAlignment="1">
      <alignment horizontal="right"/>
    </xf>
    <xf numFmtId="164" fontId="19" fillId="5" borderId="2" xfId="0" quotePrefix="1" applyNumberFormat="1" applyFont="1" applyFill="1" applyBorder="1" applyAlignment="1">
      <alignment horizontal="right" wrapText="1"/>
    </xf>
    <xf numFmtId="0" fontId="0" fillId="5" borderId="3" xfId="0" applyFill="1" applyBorder="1"/>
    <xf numFmtId="0" fontId="31" fillId="4" borderId="3" xfId="0" applyNumberFormat="1" applyFont="1" applyFill="1" applyBorder="1" applyAlignment="1" applyProtection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center" vertical="center" wrapText="1"/>
    </xf>
    <xf numFmtId="0" fontId="30" fillId="2" borderId="0" xfId="0" applyFont="1" applyFill="1"/>
    <xf numFmtId="0" fontId="46" fillId="0" borderId="3" xfId="0" applyFont="1" applyBorder="1"/>
    <xf numFmtId="9" fontId="46" fillId="0" borderId="3" xfId="0" applyNumberFormat="1" applyFont="1" applyBorder="1"/>
    <xf numFmtId="9" fontId="32" fillId="0" borderId="3" xfId="0" applyNumberFormat="1" applyFont="1" applyBorder="1"/>
    <xf numFmtId="9" fontId="31" fillId="3" borderId="3" xfId="0" applyNumberFormat="1" applyFont="1" applyFill="1" applyBorder="1" applyAlignment="1" applyProtection="1">
      <alignment horizontal="center" vertical="center" wrapTex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47" fillId="4" borderId="3" xfId="0" applyNumberFormat="1" applyFont="1" applyFill="1" applyBorder="1" applyAlignment="1" applyProtection="1">
      <alignment horizontal="center" vertical="center" wrapText="1"/>
    </xf>
    <xf numFmtId="4" fontId="6" fillId="2" borderId="3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wrapText="1"/>
    </xf>
    <xf numFmtId="4" fontId="6" fillId="0" borderId="3" xfId="1" applyNumberFormat="1" applyFont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/>
    </xf>
    <xf numFmtId="0" fontId="36" fillId="5" borderId="3" xfId="1" quotePrefix="1" applyFont="1" applyFill="1" applyBorder="1" applyAlignment="1">
      <alignment horizontal="left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0" fontId="49" fillId="14" borderId="7" xfId="0" applyFont="1" applyFill="1" applyBorder="1" applyAlignment="1" applyProtection="1">
      <alignment wrapText="1"/>
    </xf>
    <xf numFmtId="0" fontId="50" fillId="15" borderId="7" xfId="0" applyFont="1" applyFill="1" applyBorder="1" applyAlignment="1" applyProtection="1">
      <alignment wrapText="1"/>
    </xf>
    <xf numFmtId="4" fontId="31" fillId="2" borderId="0" xfId="0" applyNumberFormat="1" applyFont="1" applyFill="1" applyBorder="1" applyAlignment="1">
      <alignment horizontal="right"/>
    </xf>
    <xf numFmtId="4" fontId="31" fillId="6" borderId="3" xfId="0" applyNumberFormat="1" applyFont="1" applyFill="1" applyBorder="1" applyAlignment="1">
      <alignment horizontal="right"/>
    </xf>
    <xf numFmtId="0" fontId="49" fillId="16" borderId="8" xfId="0" applyFont="1" applyFill="1" applyBorder="1" applyAlignment="1" applyProtection="1">
      <alignment horizontal="left" vertical="center" wrapText="1" indent="1"/>
    </xf>
    <xf numFmtId="0" fontId="49" fillId="16" borderId="9" xfId="0" applyFont="1" applyFill="1" applyBorder="1" applyAlignment="1" applyProtection="1">
      <alignment horizontal="left" vertical="center" wrapText="1" indent="1"/>
    </xf>
    <xf numFmtId="0" fontId="49" fillId="16" borderId="10" xfId="0" applyFont="1" applyFill="1" applyBorder="1" applyAlignment="1" applyProtection="1">
      <alignment horizontal="left" vertical="center" wrapText="1" indent="1"/>
    </xf>
    <xf numFmtId="0" fontId="49" fillId="16" borderId="11" xfId="0" applyFont="1" applyFill="1" applyBorder="1" applyAlignment="1">
      <alignment horizontal="left" vertical="center" wrapText="1"/>
    </xf>
    <xf numFmtId="0" fontId="52" fillId="16" borderId="3" xfId="0" applyFont="1" applyFill="1" applyBorder="1" applyAlignment="1">
      <alignment horizontal="left" vertical="center" wrapText="1"/>
    </xf>
    <xf numFmtId="0" fontId="34" fillId="6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4" fillId="5" borderId="1" xfId="0" applyNumberFormat="1" applyFont="1" applyFill="1" applyBorder="1" applyAlignment="1" applyProtection="1">
      <alignment horizontal="left" vertical="center" wrapText="1"/>
    </xf>
    <xf numFmtId="0" fontId="34" fillId="5" borderId="2" xfId="0" applyNumberFormat="1" applyFont="1" applyFill="1" applyBorder="1" applyAlignment="1" applyProtection="1">
      <alignment horizontal="left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6" borderId="1" xfId="0" applyNumberFormat="1" applyFont="1" applyFill="1" applyBorder="1" applyAlignment="1" applyProtection="1">
      <alignment horizontal="left" vertical="center" wrapText="1"/>
    </xf>
    <xf numFmtId="0" fontId="31" fillId="6" borderId="2" xfId="0" applyNumberFormat="1" applyFont="1" applyFill="1" applyBorder="1" applyAlignment="1" applyProtection="1">
      <alignment horizontal="left" vertical="center" wrapTex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0" fontId="31" fillId="10" borderId="1" xfId="0" applyNumberFormat="1" applyFont="1" applyFill="1" applyBorder="1" applyAlignment="1" applyProtection="1">
      <alignment horizontal="left" vertical="center" wrapText="1"/>
    </xf>
    <xf numFmtId="0" fontId="31" fillId="10" borderId="2" xfId="0" applyNumberFormat="1" applyFont="1" applyFill="1" applyBorder="1" applyAlignment="1" applyProtection="1">
      <alignment horizontal="left" vertical="center" wrapTex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1" fillId="9" borderId="1" xfId="0" applyNumberFormat="1" applyFont="1" applyFill="1" applyBorder="1" applyAlignment="1" applyProtection="1">
      <alignment horizontal="left" vertical="center" wrapText="1"/>
    </xf>
    <xf numFmtId="0" fontId="31" fillId="9" borderId="2" xfId="0" applyNumberFormat="1" applyFont="1" applyFill="1" applyBorder="1" applyAlignment="1" applyProtection="1">
      <alignment horizontal="left" vertical="center" wrapText="1"/>
    </xf>
    <xf numFmtId="0" fontId="31" fillId="9" borderId="4" xfId="0" applyNumberFormat="1" applyFont="1" applyFill="1" applyBorder="1" applyAlignment="1" applyProtection="1">
      <alignment horizontal="left" vertical="center" wrapText="1"/>
    </xf>
    <xf numFmtId="0" fontId="34" fillId="2" borderId="1" xfId="0" applyNumberFormat="1" applyFont="1" applyFill="1" applyBorder="1" applyAlignment="1" applyProtection="1">
      <alignment horizontal="left" vertical="center" wrapText="1"/>
    </xf>
    <xf numFmtId="0" fontId="34" fillId="2" borderId="2" xfId="0" applyNumberFormat="1" applyFont="1" applyFill="1" applyBorder="1" applyAlignment="1" applyProtection="1">
      <alignment horizontal="left" vertical="center" wrapText="1"/>
    </xf>
    <xf numFmtId="0" fontId="34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wrapText="1"/>
      <protection hidden="1"/>
    </xf>
    <xf numFmtId="0" fontId="3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2" fillId="4" borderId="2" xfId="0" applyFont="1" applyFill="1" applyBorder="1" applyAlignment="1" applyProtection="1">
      <alignment horizontal="center" vertical="center" wrapText="1"/>
      <protection hidden="1"/>
    </xf>
    <xf numFmtId="0" fontId="32" fillId="4" borderId="4" xfId="0" applyFont="1" applyFill="1" applyBorder="1" applyAlignment="1" applyProtection="1">
      <alignment horizontal="center" vertical="center" wrapText="1"/>
      <protection hidden="1"/>
    </xf>
    <xf numFmtId="0" fontId="33" fillId="7" borderId="1" xfId="0" applyNumberFormat="1" applyFont="1" applyFill="1" applyBorder="1" applyAlignment="1" applyProtection="1">
      <alignment horizontal="center" vertical="center" wrapText="1"/>
    </xf>
    <xf numFmtId="0" fontId="33" fillId="7" borderId="2" xfId="0" applyNumberFormat="1" applyFont="1" applyFill="1" applyBorder="1" applyAlignment="1" applyProtection="1">
      <alignment horizontal="center" vertical="center" wrapText="1"/>
    </xf>
    <xf numFmtId="0" fontId="33" fillId="7" borderId="4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left" vertical="center" wrapText="1"/>
    </xf>
    <xf numFmtId="0" fontId="33" fillId="2" borderId="2" xfId="0" applyNumberFormat="1" applyFont="1" applyFill="1" applyBorder="1" applyAlignment="1" applyProtection="1">
      <alignment horizontal="left" vertical="center" wrapText="1"/>
    </xf>
    <xf numFmtId="0" fontId="33" fillId="2" borderId="4" xfId="0" applyNumberFormat="1" applyFont="1" applyFill="1" applyBorder="1" applyAlignment="1" applyProtection="1">
      <alignment horizontal="left" vertical="center" wrapText="1"/>
    </xf>
    <xf numFmtId="0" fontId="49" fillId="14" borderId="6" xfId="0" applyFont="1" applyFill="1" applyBorder="1" applyAlignment="1" applyProtection="1">
      <alignment horizontal="left" vertical="center" wrapText="1"/>
    </xf>
    <xf numFmtId="0" fontId="50" fillId="15" borderId="6" xfId="0" applyFont="1" applyFill="1" applyBorder="1" applyAlignment="1" applyProtection="1">
      <alignment horizontal="left" vertical="center" wrapText="1"/>
    </xf>
    <xf numFmtId="0" fontId="31" fillId="13" borderId="1" xfId="0" applyNumberFormat="1" applyFont="1" applyFill="1" applyBorder="1" applyAlignment="1" applyProtection="1">
      <alignment horizontal="left" vertical="center" wrapText="1" indent="1"/>
    </xf>
    <xf numFmtId="0" fontId="31" fillId="13" borderId="2" xfId="0" applyNumberFormat="1" applyFont="1" applyFill="1" applyBorder="1" applyAlignment="1" applyProtection="1">
      <alignment horizontal="left" vertical="center" wrapText="1" indent="1"/>
    </xf>
    <xf numFmtId="0" fontId="31" fillId="13" borderId="4" xfId="0" applyNumberFormat="1" applyFont="1" applyFill="1" applyBorder="1" applyAlignment="1" applyProtection="1">
      <alignment horizontal="left" vertical="center" wrapText="1" indent="1"/>
    </xf>
    <xf numFmtId="0" fontId="34" fillId="6" borderId="1" xfId="0" applyNumberFormat="1" applyFont="1" applyFill="1" applyBorder="1" applyAlignment="1" applyProtection="1">
      <alignment horizontal="left" vertical="center" wrapText="1"/>
    </xf>
    <xf numFmtId="0" fontId="34" fillId="6" borderId="2" xfId="0" applyNumberFormat="1" applyFont="1" applyFill="1" applyBorder="1" applyAlignment="1" applyProtection="1">
      <alignment horizontal="left" vertical="center" wrapText="1"/>
    </xf>
    <xf numFmtId="0" fontId="34" fillId="6" borderId="4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I14" sqref="I14"/>
    </sheetView>
  </sheetViews>
  <sheetFormatPr defaultRowHeight="15" x14ac:dyDescent="0.25"/>
  <cols>
    <col min="5" max="5" width="25.28515625" customWidth="1"/>
    <col min="6" max="6" width="13.85546875" customWidth="1"/>
    <col min="7" max="8" width="13.5703125" customWidth="1"/>
    <col min="9" max="9" width="10.5703125" customWidth="1"/>
    <col min="10" max="10" width="9.85546875" customWidth="1"/>
  </cols>
  <sheetData>
    <row r="1" spans="1:10" ht="42" customHeight="1" x14ac:dyDescent="0.25">
      <c r="A1" s="294" t="s">
        <v>308</v>
      </c>
      <c r="B1" s="294"/>
      <c r="C1" s="294"/>
      <c r="D1" s="294"/>
      <c r="E1" s="294"/>
      <c r="F1" s="294"/>
      <c r="G1" s="294"/>
      <c r="H1" s="294"/>
      <c r="I1" s="294"/>
    </row>
    <row r="2" spans="1:10" ht="18" customHeight="1" x14ac:dyDescent="0.25">
      <c r="A2" s="5"/>
      <c r="B2" s="5"/>
      <c r="C2" s="5"/>
      <c r="D2" s="5"/>
      <c r="E2" s="5"/>
      <c r="F2" s="5"/>
      <c r="G2" s="28"/>
      <c r="H2" s="5"/>
      <c r="I2" s="5"/>
    </row>
    <row r="3" spans="1:10" ht="15.75" x14ac:dyDescent="0.25">
      <c r="A3" s="294" t="s">
        <v>29</v>
      </c>
      <c r="B3" s="294"/>
      <c r="C3" s="294"/>
      <c r="D3" s="294"/>
      <c r="E3" s="294"/>
      <c r="F3" s="294"/>
      <c r="G3" s="294"/>
      <c r="H3" s="294"/>
      <c r="I3" s="296"/>
    </row>
    <row r="4" spans="1:10" ht="18" x14ac:dyDescent="0.25">
      <c r="A4" s="5"/>
      <c r="B4" s="5"/>
      <c r="C4" s="5"/>
      <c r="D4" s="5"/>
      <c r="E4" s="5"/>
      <c r="F4" s="5"/>
      <c r="G4" s="28"/>
      <c r="H4" s="5"/>
      <c r="I4" s="6"/>
    </row>
    <row r="5" spans="1:10" ht="18" customHeight="1" x14ac:dyDescent="0.25">
      <c r="A5" s="294" t="s">
        <v>37</v>
      </c>
      <c r="B5" s="295"/>
      <c r="C5" s="295"/>
      <c r="D5" s="295"/>
      <c r="E5" s="295"/>
      <c r="F5" s="295"/>
      <c r="G5" s="295"/>
      <c r="H5" s="295"/>
      <c r="I5" s="295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36" t="s">
        <v>40</v>
      </c>
    </row>
    <row r="7" spans="1:10" ht="49.5" x14ac:dyDescent="0.25">
      <c r="A7" s="31"/>
      <c r="B7" s="32"/>
      <c r="C7" s="32"/>
      <c r="D7" s="33"/>
      <c r="E7" s="34"/>
      <c r="F7" s="4" t="s">
        <v>305</v>
      </c>
      <c r="G7" s="59" t="s">
        <v>306</v>
      </c>
      <c r="H7" s="59" t="s">
        <v>307</v>
      </c>
      <c r="I7" s="234" t="s">
        <v>267</v>
      </c>
      <c r="J7" s="234" t="s">
        <v>268</v>
      </c>
    </row>
    <row r="8" spans="1:10" x14ac:dyDescent="0.25">
      <c r="A8" s="297" t="s">
        <v>0</v>
      </c>
      <c r="B8" s="298"/>
      <c r="C8" s="298"/>
      <c r="D8" s="298"/>
      <c r="E8" s="299"/>
      <c r="F8" s="44">
        <v>1690752</v>
      </c>
      <c r="G8" s="44">
        <v>1870137</v>
      </c>
      <c r="H8" s="44">
        <v>1860706.05</v>
      </c>
      <c r="I8" s="44">
        <v>128</v>
      </c>
      <c r="J8" s="44">
        <v>105</v>
      </c>
    </row>
    <row r="9" spans="1:10" x14ac:dyDescent="0.25">
      <c r="A9" s="300" t="s">
        <v>1</v>
      </c>
      <c r="B9" s="293"/>
      <c r="C9" s="293"/>
      <c r="D9" s="293"/>
      <c r="E9" s="301"/>
      <c r="F9" s="44">
        <v>1690752</v>
      </c>
      <c r="G9" s="44">
        <v>1870137</v>
      </c>
      <c r="H9" s="44">
        <v>1860706.05</v>
      </c>
      <c r="I9" s="44"/>
      <c r="J9" s="44"/>
    </row>
    <row r="10" spans="1:10" x14ac:dyDescent="0.25">
      <c r="A10" s="302" t="s">
        <v>2</v>
      </c>
      <c r="B10" s="301"/>
      <c r="C10" s="301"/>
      <c r="D10" s="301"/>
      <c r="E10" s="301"/>
      <c r="F10" s="43"/>
      <c r="G10" s="254"/>
      <c r="H10" s="43"/>
      <c r="I10" s="43"/>
      <c r="J10" s="43"/>
    </row>
    <row r="11" spans="1:10" x14ac:dyDescent="0.25">
      <c r="A11" s="37" t="s">
        <v>3</v>
      </c>
      <c r="B11" s="49"/>
      <c r="C11" s="49"/>
      <c r="D11" s="49"/>
      <c r="E11" s="49"/>
      <c r="F11" s="44">
        <v>1687535.15</v>
      </c>
      <c r="G11" s="44">
        <v>1870137</v>
      </c>
      <c r="H11" s="44">
        <v>2019379.9</v>
      </c>
      <c r="I11" s="44">
        <v>126</v>
      </c>
      <c r="J11" s="44">
        <v>105</v>
      </c>
    </row>
    <row r="12" spans="1:10" x14ac:dyDescent="0.25">
      <c r="A12" s="292" t="s">
        <v>4</v>
      </c>
      <c r="B12" s="293"/>
      <c r="C12" s="293"/>
      <c r="D12" s="293"/>
      <c r="E12" s="293"/>
      <c r="F12" s="43">
        <v>1616455.6</v>
      </c>
      <c r="G12" s="43">
        <v>1801137</v>
      </c>
      <c r="H12" s="43">
        <v>1934165.28</v>
      </c>
      <c r="I12" s="43"/>
      <c r="J12" s="43"/>
    </row>
    <row r="13" spans="1:10" x14ac:dyDescent="0.25">
      <c r="A13" s="306" t="s">
        <v>5</v>
      </c>
      <c r="B13" s="301"/>
      <c r="C13" s="301"/>
      <c r="D13" s="301"/>
      <c r="E13" s="301"/>
      <c r="F13" s="43">
        <v>74296.399999999994</v>
      </c>
      <c r="G13" s="43">
        <v>69000</v>
      </c>
      <c r="H13" s="43">
        <v>85214.62</v>
      </c>
      <c r="I13" s="43"/>
      <c r="J13" s="43"/>
    </row>
    <row r="14" spans="1:10" x14ac:dyDescent="0.25">
      <c r="A14" s="305" t="s">
        <v>6</v>
      </c>
      <c r="B14" s="298"/>
      <c r="C14" s="298"/>
      <c r="D14" s="298"/>
      <c r="E14" s="298"/>
      <c r="F14" s="44">
        <v>3216.85</v>
      </c>
      <c r="G14" s="44">
        <v>0</v>
      </c>
      <c r="H14" s="44">
        <v>-158673.85</v>
      </c>
      <c r="I14" s="44"/>
      <c r="J14" s="44"/>
    </row>
    <row r="15" spans="1:10" ht="18" x14ac:dyDescent="0.25">
      <c r="A15" s="5"/>
      <c r="B15" s="9"/>
      <c r="C15" s="9"/>
      <c r="D15" s="9"/>
      <c r="E15" s="9"/>
      <c r="F15" s="9"/>
      <c r="G15" s="26"/>
      <c r="H15" s="3"/>
      <c r="I15" s="3"/>
    </row>
    <row r="16" spans="1:10" ht="18" customHeight="1" x14ac:dyDescent="0.25">
      <c r="A16" s="294" t="s">
        <v>38</v>
      </c>
      <c r="B16" s="295"/>
      <c r="C16" s="295"/>
      <c r="D16" s="295"/>
      <c r="E16" s="295"/>
      <c r="F16" s="295"/>
      <c r="G16" s="295"/>
      <c r="H16" s="295"/>
      <c r="I16" s="295"/>
    </row>
    <row r="17" spans="1:10" ht="18" x14ac:dyDescent="0.25">
      <c r="A17" s="28"/>
      <c r="B17" s="26"/>
      <c r="C17" s="26"/>
      <c r="D17" s="26"/>
      <c r="E17" s="26"/>
      <c r="F17" s="26"/>
      <c r="G17" s="26"/>
      <c r="H17" s="27"/>
      <c r="I17" s="27"/>
    </row>
    <row r="18" spans="1:10" ht="49.5" x14ac:dyDescent="0.25">
      <c r="A18" s="31"/>
      <c r="B18" s="32"/>
      <c r="C18" s="32"/>
      <c r="D18" s="33"/>
      <c r="E18" s="34"/>
      <c r="F18" s="4" t="s">
        <v>305</v>
      </c>
      <c r="G18" s="59" t="s">
        <v>306</v>
      </c>
      <c r="H18" s="59" t="s">
        <v>307</v>
      </c>
      <c r="I18" s="234" t="s">
        <v>267</v>
      </c>
      <c r="J18" s="234" t="s">
        <v>268</v>
      </c>
    </row>
    <row r="19" spans="1:10" ht="15.75" customHeight="1" x14ac:dyDescent="0.25">
      <c r="A19" s="300" t="s">
        <v>8</v>
      </c>
      <c r="B19" s="303"/>
      <c r="C19" s="303"/>
      <c r="D19" s="303"/>
      <c r="E19" s="304"/>
      <c r="F19" s="35"/>
      <c r="G19" s="35"/>
      <c r="H19" s="35"/>
      <c r="I19" s="35"/>
      <c r="J19" s="35"/>
    </row>
    <row r="20" spans="1:10" x14ac:dyDescent="0.25">
      <c r="A20" s="300" t="s">
        <v>9</v>
      </c>
      <c r="B20" s="293"/>
      <c r="C20" s="293"/>
      <c r="D20" s="293"/>
      <c r="E20" s="293"/>
      <c r="F20" s="35"/>
      <c r="G20" s="35"/>
      <c r="H20" s="35"/>
      <c r="I20" s="35"/>
      <c r="J20" s="35"/>
    </row>
    <row r="21" spans="1:10" x14ac:dyDescent="0.25">
      <c r="A21" s="305" t="s">
        <v>10</v>
      </c>
      <c r="B21" s="298"/>
      <c r="C21" s="298"/>
      <c r="D21" s="298"/>
      <c r="E21" s="298"/>
      <c r="F21" s="44">
        <v>0</v>
      </c>
      <c r="G21" s="44">
        <v>0</v>
      </c>
      <c r="H21" s="44">
        <v>0</v>
      </c>
      <c r="I21" s="44">
        <v>0</v>
      </c>
      <c r="J21" s="44">
        <v>0</v>
      </c>
    </row>
    <row r="22" spans="1:10" ht="15" customHeight="1" x14ac:dyDescent="0.25">
      <c r="A22" s="305" t="s">
        <v>11</v>
      </c>
      <c r="B22" s="298"/>
      <c r="C22" s="298"/>
      <c r="D22" s="298"/>
      <c r="E22" s="298"/>
      <c r="F22" s="44">
        <v>3216.85</v>
      </c>
      <c r="G22" s="183">
        <f t="shared" ref="G22:I22" si="0">G14+G21</f>
        <v>0</v>
      </c>
      <c r="H22" s="183">
        <f t="shared" si="0"/>
        <v>-158673.85</v>
      </c>
      <c r="I22" s="183">
        <f t="shared" si="0"/>
        <v>0</v>
      </c>
      <c r="J22" s="183">
        <f t="shared" ref="J22" si="1">J14+J21</f>
        <v>0</v>
      </c>
    </row>
    <row r="23" spans="1:10" ht="15" customHeight="1" x14ac:dyDescent="0.25">
      <c r="A23" s="184"/>
      <c r="B23" s="185"/>
      <c r="C23" s="185"/>
      <c r="D23" s="185"/>
      <c r="E23" s="185"/>
      <c r="F23" s="186"/>
      <c r="G23" s="186"/>
      <c r="H23" s="186"/>
      <c r="I23" s="186"/>
    </row>
    <row r="24" spans="1:10" ht="18" customHeight="1" x14ac:dyDescent="0.25">
      <c r="A24" s="294" t="s">
        <v>236</v>
      </c>
      <c r="B24" s="295"/>
      <c r="C24" s="295"/>
      <c r="D24" s="295"/>
      <c r="E24" s="295"/>
      <c r="F24" s="295"/>
      <c r="G24" s="295"/>
      <c r="H24" s="295"/>
      <c r="I24" s="295"/>
    </row>
    <row r="25" spans="1:10" ht="18" x14ac:dyDescent="0.25">
      <c r="A25" s="25"/>
      <c r="B25" s="26"/>
      <c r="C25" s="26"/>
      <c r="D25" s="26"/>
      <c r="E25" s="26"/>
      <c r="F25" s="26"/>
      <c r="G25" s="26"/>
      <c r="H25" s="27"/>
      <c r="I25" s="27"/>
    </row>
    <row r="26" spans="1:10" ht="49.5" x14ac:dyDescent="0.25">
      <c r="A26" s="31"/>
      <c r="B26" s="32"/>
      <c r="C26" s="32"/>
      <c r="D26" s="33"/>
      <c r="E26" s="34"/>
      <c r="F26" s="4" t="s">
        <v>305</v>
      </c>
      <c r="G26" s="59" t="s">
        <v>306</v>
      </c>
      <c r="H26" s="59" t="s">
        <v>307</v>
      </c>
      <c r="I26" s="234" t="s">
        <v>267</v>
      </c>
      <c r="J26" s="234" t="s">
        <v>268</v>
      </c>
    </row>
    <row r="27" spans="1:10" x14ac:dyDescent="0.25">
      <c r="A27" s="313" t="s">
        <v>39</v>
      </c>
      <c r="B27" s="314"/>
      <c r="C27" s="314"/>
      <c r="D27" s="314"/>
      <c r="E27" s="315"/>
      <c r="F27" s="45">
        <v>0</v>
      </c>
      <c r="G27" s="45">
        <v>6636.14</v>
      </c>
      <c r="H27" s="45">
        <v>0</v>
      </c>
      <c r="I27" s="47">
        <v>0</v>
      </c>
      <c r="J27" s="47">
        <v>0</v>
      </c>
    </row>
    <row r="28" spans="1:10" ht="30" customHeight="1" x14ac:dyDescent="0.25">
      <c r="A28" s="316" t="s">
        <v>7</v>
      </c>
      <c r="B28" s="317"/>
      <c r="C28" s="317"/>
      <c r="D28" s="317"/>
      <c r="E28" s="318"/>
      <c r="F28" s="46">
        <v>38311.96</v>
      </c>
      <c r="G28" s="46">
        <v>6636.14</v>
      </c>
      <c r="H28" s="46">
        <v>41528.81</v>
      </c>
      <c r="I28" s="48">
        <f t="shared" ref="I28:J28" si="2">I27</f>
        <v>0</v>
      </c>
      <c r="J28" s="48">
        <f t="shared" si="2"/>
        <v>0</v>
      </c>
    </row>
    <row r="31" spans="1:10" x14ac:dyDescent="0.25">
      <c r="A31" s="292" t="s">
        <v>11</v>
      </c>
      <c r="B31" s="293"/>
      <c r="C31" s="293"/>
      <c r="D31" s="293"/>
      <c r="E31" s="293"/>
      <c r="F31" s="42">
        <v>0</v>
      </c>
      <c r="G31" s="42"/>
      <c r="H31" s="42">
        <v>0</v>
      </c>
      <c r="I31" s="42">
        <v>0</v>
      </c>
      <c r="J31" s="42">
        <v>0</v>
      </c>
    </row>
    <row r="32" spans="1:10" ht="11.25" customHeight="1" x14ac:dyDescent="0.25">
      <c r="A32" s="20"/>
      <c r="B32" s="21"/>
      <c r="C32" s="21"/>
      <c r="D32" s="21"/>
      <c r="E32" s="21"/>
      <c r="F32" s="22"/>
      <c r="G32" s="22"/>
      <c r="H32" s="22"/>
      <c r="I32" s="22"/>
    </row>
    <row r="33" spans="1:10" ht="29.25" customHeight="1" x14ac:dyDescent="0.25">
      <c r="A33" s="312" t="s">
        <v>231</v>
      </c>
      <c r="B33" s="312"/>
      <c r="C33" s="312"/>
      <c r="D33" s="312"/>
      <c r="E33" s="312"/>
      <c r="F33" s="312"/>
      <c r="G33" s="312"/>
      <c r="H33" s="312"/>
      <c r="I33" s="312"/>
    </row>
    <row r="34" spans="1:10" ht="9" customHeight="1" x14ac:dyDescent="0.25">
      <c r="A34" s="172"/>
      <c r="B34" s="173"/>
      <c r="C34" s="173"/>
      <c r="D34" s="173"/>
      <c r="E34" s="173"/>
      <c r="F34" s="173"/>
      <c r="G34" s="173"/>
      <c r="H34" s="174"/>
      <c r="I34" s="174"/>
    </row>
    <row r="35" spans="1:10" ht="49.5" x14ac:dyDescent="0.25">
      <c r="A35" s="175"/>
      <c r="B35" s="176"/>
      <c r="C35" s="176"/>
      <c r="D35" s="177"/>
      <c r="E35" s="178"/>
      <c r="F35" s="4" t="s">
        <v>305</v>
      </c>
      <c r="G35" s="59" t="s">
        <v>306</v>
      </c>
      <c r="H35" s="59" t="s">
        <v>307</v>
      </c>
      <c r="I35" s="234" t="s">
        <v>267</v>
      </c>
      <c r="J35" s="234" t="s">
        <v>268</v>
      </c>
    </row>
    <row r="36" spans="1:10" ht="16.5" customHeight="1" x14ac:dyDescent="0.25">
      <c r="A36" s="307" t="s">
        <v>232</v>
      </c>
      <c r="B36" s="319"/>
      <c r="C36" s="319"/>
      <c r="D36" s="319"/>
      <c r="E36" s="320"/>
      <c r="F36" s="179">
        <v>38311.96</v>
      </c>
      <c r="G36" s="179">
        <f>F39</f>
        <v>41528.81</v>
      </c>
      <c r="H36" s="179">
        <v>41528.81</v>
      </c>
      <c r="I36" s="180"/>
      <c r="J36" s="180">
        <f>I39</f>
        <v>0</v>
      </c>
    </row>
    <row r="37" spans="1:10" ht="29.25" customHeight="1" x14ac:dyDescent="0.25">
      <c r="A37" s="307" t="s">
        <v>7</v>
      </c>
      <c r="B37" s="319"/>
      <c r="C37" s="319"/>
      <c r="D37" s="319"/>
      <c r="E37" s="320"/>
      <c r="F37" s="179">
        <v>0</v>
      </c>
      <c r="G37" s="179">
        <v>0</v>
      </c>
      <c r="H37" s="179">
        <v>0</v>
      </c>
      <c r="I37" s="180">
        <v>0</v>
      </c>
      <c r="J37" s="180">
        <v>0</v>
      </c>
    </row>
    <row r="38" spans="1:10" x14ac:dyDescent="0.25">
      <c r="A38" s="307" t="s">
        <v>233</v>
      </c>
      <c r="B38" s="308"/>
      <c r="C38" s="308"/>
      <c r="D38" s="308"/>
      <c r="E38" s="309"/>
      <c r="F38" s="179">
        <v>3216.85</v>
      </c>
      <c r="G38" s="179">
        <v>0</v>
      </c>
      <c r="H38" s="179">
        <v>-158674</v>
      </c>
      <c r="I38" s="180">
        <v>0</v>
      </c>
      <c r="J38" s="180">
        <v>0</v>
      </c>
    </row>
    <row r="39" spans="1:10" ht="16.5" customHeight="1" x14ac:dyDescent="0.25">
      <c r="A39" s="305" t="s">
        <v>234</v>
      </c>
      <c r="B39" s="298"/>
      <c r="C39" s="298"/>
      <c r="D39" s="298"/>
      <c r="E39" s="298"/>
      <c r="F39" s="181">
        <f>F36-F37+F38</f>
        <v>41528.81</v>
      </c>
      <c r="G39" s="181">
        <f t="shared" ref="G39:J39" si="3">G36-G37+G38</f>
        <v>41528.81</v>
      </c>
      <c r="H39" s="181">
        <f t="shared" si="3"/>
        <v>-117145.19</v>
      </c>
      <c r="I39" s="182">
        <f t="shared" si="3"/>
        <v>0</v>
      </c>
      <c r="J39" s="182">
        <f t="shared" si="3"/>
        <v>0</v>
      </c>
    </row>
    <row r="40" spans="1:10" ht="17.25" customHeight="1" x14ac:dyDescent="0.25"/>
    <row r="41" spans="1:10" ht="39.75" customHeight="1" x14ac:dyDescent="0.25">
      <c r="A41" s="310" t="s">
        <v>235</v>
      </c>
      <c r="B41" s="311"/>
      <c r="C41" s="311"/>
      <c r="D41" s="311"/>
      <c r="E41" s="311"/>
      <c r="F41" s="311"/>
      <c r="G41" s="311"/>
      <c r="H41" s="311"/>
      <c r="I41" s="311"/>
    </row>
  </sheetData>
  <sheetProtection formatCells="0" formatColumns="0" formatRows="0" insertColumns="0" insertRows="0" insertHyperlinks="0" deleteColumns="0" deleteRows="0" sort="0" autoFilter="0" pivotTables="0"/>
  <mergeCells count="24">
    <mergeCell ref="A38:E38"/>
    <mergeCell ref="A39:E39"/>
    <mergeCell ref="A41:I41"/>
    <mergeCell ref="A22:E22"/>
    <mergeCell ref="A24:I24"/>
    <mergeCell ref="A33:I33"/>
    <mergeCell ref="A31:E31"/>
    <mergeCell ref="A27:E27"/>
    <mergeCell ref="A28:E28"/>
    <mergeCell ref="A36:E36"/>
    <mergeCell ref="A37:E37"/>
    <mergeCell ref="A19:E19"/>
    <mergeCell ref="A20:E20"/>
    <mergeCell ref="A21:E21"/>
    <mergeCell ref="A13:E13"/>
    <mergeCell ref="A14:E14"/>
    <mergeCell ref="A12:E12"/>
    <mergeCell ref="A5:I5"/>
    <mergeCell ref="A16:I16"/>
    <mergeCell ref="A1:I1"/>
    <mergeCell ref="A3:I3"/>
    <mergeCell ref="A8:E8"/>
    <mergeCell ref="A9:E9"/>
    <mergeCell ref="A10:E10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opLeftCell="A19" workbookViewId="0">
      <selection activeCell="G74" sqref="G7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140625" bestFit="1" customWidth="1"/>
    <col min="4" max="4" width="34" customWidth="1"/>
    <col min="5" max="7" width="18.7109375" customWidth="1"/>
    <col min="8" max="8" width="11.7109375" customWidth="1"/>
    <col min="9" max="9" width="10.5703125" customWidth="1"/>
  </cols>
  <sheetData>
    <row r="1" spans="1:9" ht="42" customHeight="1" x14ac:dyDescent="0.25">
      <c r="A1" s="321" t="s">
        <v>311</v>
      </c>
      <c r="B1" s="321"/>
      <c r="C1" s="321"/>
      <c r="D1" s="321"/>
      <c r="E1" s="321"/>
      <c r="F1" s="321"/>
      <c r="G1" s="321"/>
      <c r="H1" s="321"/>
    </row>
    <row r="2" spans="1:9" ht="18" customHeight="1" x14ac:dyDescent="0.25">
      <c r="A2" s="57"/>
      <c r="B2" s="57"/>
      <c r="C2" s="57"/>
      <c r="D2" s="57"/>
      <c r="E2" s="57"/>
      <c r="F2" s="57"/>
      <c r="G2" s="57"/>
      <c r="H2" s="57"/>
    </row>
    <row r="3" spans="1:9" ht="15.75" x14ac:dyDescent="0.25">
      <c r="A3" s="321" t="s">
        <v>29</v>
      </c>
      <c r="B3" s="321"/>
      <c r="C3" s="321"/>
      <c r="D3" s="321"/>
      <c r="E3" s="321"/>
      <c r="F3" s="321"/>
      <c r="G3" s="323"/>
      <c r="H3" s="323"/>
    </row>
    <row r="4" spans="1:9" ht="18" x14ac:dyDescent="0.25">
      <c r="A4" s="57"/>
      <c r="B4" s="57"/>
      <c r="C4" s="57"/>
      <c r="D4" s="57"/>
      <c r="E4" s="57"/>
      <c r="F4" s="57"/>
      <c r="G4" s="58"/>
      <c r="H4" s="58"/>
    </row>
    <row r="5" spans="1:9" ht="18" customHeight="1" x14ac:dyDescent="0.25">
      <c r="A5" s="321" t="s">
        <v>12</v>
      </c>
      <c r="B5" s="324"/>
      <c r="C5" s="324"/>
      <c r="D5" s="324"/>
      <c r="E5" s="324"/>
      <c r="F5" s="324"/>
      <c r="G5" s="324"/>
      <c r="H5" s="324"/>
    </row>
    <row r="6" spans="1:9" ht="18" x14ac:dyDescent="0.25">
      <c r="A6" s="57"/>
      <c r="B6" s="57"/>
      <c r="C6" s="57"/>
      <c r="D6" s="57"/>
      <c r="E6" s="57"/>
      <c r="F6" s="57"/>
      <c r="G6" s="58"/>
      <c r="H6" s="58"/>
    </row>
    <row r="7" spans="1:9" x14ac:dyDescent="0.25">
      <c r="A7" s="321" t="s">
        <v>1</v>
      </c>
      <c r="B7" s="322"/>
      <c r="C7" s="322"/>
      <c r="D7" s="322"/>
      <c r="E7" s="322"/>
      <c r="F7" s="322"/>
      <c r="G7" s="322"/>
      <c r="H7" s="322"/>
    </row>
    <row r="8" spans="1:9" ht="18" x14ac:dyDescent="0.25">
      <c r="A8" s="57"/>
      <c r="B8" s="57"/>
      <c r="C8" s="57"/>
      <c r="D8" s="57"/>
      <c r="E8" s="57"/>
      <c r="F8" s="57"/>
      <c r="G8" s="58"/>
      <c r="H8" s="58"/>
    </row>
    <row r="9" spans="1:9" ht="38.25" x14ac:dyDescent="0.25">
      <c r="A9" s="59" t="s">
        <v>13</v>
      </c>
      <c r="B9" s="60" t="s">
        <v>14</v>
      </c>
      <c r="C9" s="60" t="s">
        <v>15</v>
      </c>
      <c r="D9" s="60" t="s">
        <v>269</v>
      </c>
      <c r="E9" s="59" t="s">
        <v>315</v>
      </c>
      <c r="F9" s="59" t="s">
        <v>306</v>
      </c>
      <c r="G9" s="59" t="s">
        <v>328</v>
      </c>
      <c r="H9" s="234" t="s">
        <v>267</v>
      </c>
      <c r="I9" s="234" t="s">
        <v>268</v>
      </c>
    </row>
    <row r="10" spans="1:9" ht="20.25" customHeight="1" x14ac:dyDescent="0.25">
      <c r="A10" s="61">
        <v>6</v>
      </c>
      <c r="B10" s="61"/>
      <c r="C10" s="61"/>
      <c r="D10" s="62" t="s">
        <v>1</v>
      </c>
      <c r="E10" s="63">
        <f>E11+E24+E28+E33+E42</f>
        <v>1690752.0000000002</v>
      </c>
      <c r="F10" s="63">
        <v>1870137</v>
      </c>
      <c r="G10" s="63">
        <f>G11+G24+G28+G33+G42</f>
        <v>1860706.0499999998</v>
      </c>
      <c r="H10" s="227">
        <v>110</v>
      </c>
      <c r="I10" s="227">
        <v>111</v>
      </c>
    </row>
    <row r="11" spans="1:9" s="41" customFormat="1" ht="37.5" customHeight="1" x14ac:dyDescent="0.25">
      <c r="A11" s="64"/>
      <c r="B11" s="64">
        <v>63</v>
      </c>
      <c r="C11" s="64"/>
      <c r="D11" s="64" t="s">
        <v>41</v>
      </c>
      <c r="E11" s="65">
        <v>1466204.97</v>
      </c>
      <c r="F11" s="65">
        <v>1654827</v>
      </c>
      <c r="G11" s="65">
        <v>1599234.31</v>
      </c>
      <c r="H11" s="238">
        <v>1.1399999999999999</v>
      </c>
      <c r="I11" s="238">
        <v>1.1100000000000001</v>
      </c>
    </row>
    <row r="12" spans="1:9" s="41" customFormat="1" ht="37.5" customHeight="1" x14ac:dyDescent="0.25">
      <c r="A12" s="64"/>
      <c r="B12" s="64">
        <v>636</v>
      </c>
      <c r="C12" s="64"/>
      <c r="D12" s="64" t="s">
        <v>57</v>
      </c>
      <c r="E12" s="65">
        <v>1398439.26</v>
      </c>
      <c r="F12" s="65">
        <v>1603347</v>
      </c>
      <c r="G12" s="65">
        <v>1580884.67</v>
      </c>
      <c r="H12" s="238">
        <v>1.1599999999999999</v>
      </c>
      <c r="I12" s="238">
        <v>1.1299999999999999</v>
      </c>
    </row>
    <row r="13" spans="1:9" ht="37.5" customHeight="1" x14ac:dyDescent="0.25">
      <c r="A13" s="64"/>
      <c r="B13" s="66">
        <v>6361</v>
      </c>
      <c r="C13" s="64"/>
      <c r="D13" s="66" t="s">
        <v>58</v>
      </c>
      <c r="E13" s="69">
        <v>1375239.26</v>
      </c>
      <c r="F13" s="69">
        <v>1587847</v>
      </c>
      <c r="G13" s="69">
        <v>1555384.67</v>
      </c>
      <c r="H13" s="237"/>
      <c r="I13" s="238"/>
    </row>
    <row r="14" spans="1:9" ht="55.5" customHeight="1" x14ac:dyDescent="0.25">
      <c r="A14" s="64"/>
      <c r="B14" s="66">
        <v>6362</v>
      </c>
      <c r="C14" s="64"/>
      <c r="D14" s="66" t="s">
        <v>59</v>
      </c>
      <c r="E14" s="69">
        <v>23200</v>
      </c>
      <c r="F14" s="69">
        <v>15500</v>
      </c>
      <c r="G14" s="69">
        <v>25500</v>
      </c>
      <c r="H14" s="237"/>
      <c r="I14" s="238"/>
    </row>
    <row r="15" spans="1:9" ht="55.5" customHeight="1" x14ac:dyDescent="0.25">
      <c r="A15" s="64"/>
      <c r="B15" s="12">
        <v>638</v>
      </c>
      <c r="C15" s="12"/>
      <c r="D15" s="12" t="s">
        <v>221</v>
      </c>
      <c r="E15" s="161">
        <v>54411.199999999997</v>
      </c>
      <c r="F15" s="161">
        <v>50500</v>
      </c>
      <c r="G15" s="161">
        <v>10109.4</v>
      </c>
      <c r="H15" s="238">
        <v>0.82</v>
      </c>
      <c r="I15" s="238">
        <v>0.81</v>
      </c>
    </row>
    <row r="16" spans="1:9" ht="55.5" customHeight="1" x14ac:dyDescent="0.25">
      <c r="A16" s="64"/>
      <c r="B16" s="17">
        <v>6381</v>
      </c>
      <c r="C16" s="17"/>
      <c r="D16" s="17" t="s">
        <v>221</v>
      </c>
      <c r="E16" s="68">
        <v>54411.199999999997</v>
      </c>
      <c r="F16" s="68">
        <v>50500</v>
      </c>
      <c r="G16" s="68">
        <v>10109.4</v>
      </c>
      <c r="H16" s="237"/>
      <c r="I16" s="238"/>
    </row>
    <row r="17" spans="1:9" ht="55.5" customHeight="1" x14ac:dyDescent="0.25">
      <c r="A17" s="64"/>
      <c r="B17" s="12">
        <v>639</v>
      </c>
      <c r="C17" s="12"/>
      <c r="D17" s="12" t="s">
        <v>264</v>
      </c>
      <c r="E17" s="161">
        <v>13354.51</v>
      </c>
      <c r="F17" s="164">
        <v>980</v>
      </c>
      <c r="G17" s="161">
        <v>8240.24</v>
      </c>
      <c r="H17" s="238">
        <v>1</v>
      </c>
      <c r="I17" s="238">
        <v>1</v>
      </c>
    </row>
    <row r="18" spans="1:9" ht="55.5" customHeight="1" x14ac:dyDescent="0.25">
      <c r="A18" s="64"/>
      <c r="B18" s="17">
        <v>63911</v>
      </c>
      <c r="C18" s="17"/>
      <c r="D18" s="17" t="s">
        <v>265</v>
      </c>
      <c r="E18" s="68">
        <v>977.62</v>
      </c>
      <c r="F18" s="160">
        <v>980</v>
      </c>
      <c r="G18" s="68">
        <v>8240.24</v>
      </c>
      <c r="H18" s="237"/>
      <c r="I18" s="238"/>
    </row>
    <row r="19" spans="1:9" ht="55.5" customHeight="1" x14ac:dyDescent="0.25">
      <c r="A19" s="64"/>
      <c r="B19" s="17">
        <v>63931</v>
      </c>
      <c r="C19" s="17"/>
      <c r="D19" s="17" t="s">
        <v>265</v>
      </c>
      <c r="E19" s="68">
        <v>12376.89</v>
      </c>
      <c r="F19" s="160"/>
      <c r="G19" s="68">
        <v>0</v>
      </c>
      <c r="H19" s="237"/>
      <c r="I19" s="238"/>
    </row>
    <row r="20" spans="1:9" x14ac:dyDescent="0.25">
      <c r="A20" s="54"/>
      <c r="B20" s="70"/>
      <c r="C20" s="71" t="s">
        <v>220</v>
      </c>
      <c r="D20" s="71" t="s">
        <v>167</v>
      </c>
      <c r="E20" s="72">
        <v>1375239.26</v>
      </c>
      <c r="F20" s="72">
        <v>1564647</v>
      </c>
      <c r="G20" s="72">
        <v>1541884.67</v>
      </c>
      <c r="H20" s="233"/>
      <c r="I20" s="233"/>
    </row>
    <row r="21" spans="1:9" x14ac:dyDescent="0.25">
      <c r="A21" s="54"/>
      <c r="B21" s="70"/>
      <c r="C21" s="71" t="s">
        <v>228</v>
      </c>
      <c r="D21" s="71" t="s">
        <v>167</v>
      </c>
      <c r="E21" s="72">
        <v>66788.09</v>
      </c>
      <c r="F21" s="72">
        <v>50500</v>
      </c>
      <c r="G21" s="72">
        <v>10109.4</v>
      </c>
      <c r="H21" s="233"/>
      <c r="I21" s="233"/>
    </row>
    <row r="22" spans="1:9" x14ac:dyDescent="0.25">
      <c r="A22" s="54"/>
      <c r="B22" s="70"/>
      <c r="C22" s="71" t="s">
        <v>218</v>
      </c>
      <c r="D22" s="71" t="s">
        <v>219</v>
      </c>
      <c r="E22" s="72">
        <v>23200</v>
      </c>
      <c r="F22" s="72">
        <v>38700</v>
      </c>
      <c r="G22" s="72">
        <v>39000</v>
      </c>
      <c r="H22" s="233"/>
      <c r="I22" s="233"/>
    </row>
    <row r="23" spans="1:9" x14ac:dyDescent="0.25">
      <c r="A23" s="54"/>
      <c r="B23" s="70"/>
      <c r="C23" s="71" t="s">
        <v>302</v>
      </c>
      <c r="D23" s="255" t="s">
        <v>284</v>
      </c>
      <c r="E23" s="72">
        <v>977.62</v>
      </c>
      <c r="F23" s="72">
        <v>980</v>
      </c>
      <c r="G23" s="72">
        <v>8240.24</v>
      </c>
      <c r="H23" s="233"/>
      <c r="I23" s="233"/>
    </row>
    <row r="24" spans="1:9" s="41" customFormat="1" ht="37.5" customHeight="1" x14ac:dyDescent="0.25">
      <c r="A24" s="64"/>
      <c r="B24" s="64">
        <v>64</v>
      </c>
      <c r="C24" s="64"/>
      <c r="D24" s="64" t="s">
        <v>51</v>
      </c>
      <c r="E24" s="65">
        <v>0.09</v>
      </c>
      <c r="F24" s="65">
        <v>1</v>
      </c>
      <c r="G24" s="65">
        <v>0.15</v>
      </c>
      <c r="H24" s="239">
        <v>0.15</v>
      </c>
      <c r="I24" s="239">
        <v>0.1</v>
      </c>
    </row>
    <row r="25" spans="1:9" s="41" customFormat="1" ht="37.5" customHeight="1" x14ac:dyDescent="0.25">
      <c r="A25" s="64"/>
      <c r="B25" s="64">
        <v>641</v>
      </c>
      <c r="C25" s="64"/>
      <c r="D25" s="64" t="s">
        <v>52</v>
      </c>
      <c r="E25" s="65">
        <v>0.09</v>
      </c>
      <c r="F25" s="65">
        <v>1</v>
      </c>
      <c r="G25" s="65">
        <v>0.15</v>
      </c>
      <c r="H25" s="228"/>
      <c r="I25" s="228"/>
    </row>
    <row r="26" spans="1:9" ht="37.5" customHeight="1" x14ac:dyDescent="0.25">
      <c r="A26" s="64"/>
      <c r="B26" s="66">
        <v>6413</v>
      </c>
      <c r="C26" s="64"/>
      <c r="D26" s="66" t="s">
        <v>53</v>
      </c>
      <c r="E26" s="67">
        <v>0.09</v>
      </c>
      <c r="F26" s="67">
        <v>1</v>
      </c>
      <c r="G26" s="67">
        <v>0.15</v>
      </c>
      <c r="H26" s="228"/>
      <c r="I26" s="228"/>
    </row>
    <row r="27" spans="1:9" x14ac:dyDescent="0.25">
      <c r="A27" s="54"/>
      <c r="B27" s="70"/>
      <c r="C27" s="71" t="s">
        <v>222</v>
      </c>
      <c r="D27" s="71" t="s">
        <v>166</v>
      </c>
      <c r="E27" s="72">
        <v>0.09</v>
      </c>
      <c r="F27" s="72">
        <v>1</v>
      </c>
      <c r="G27" s="72">
        <v>0.15</v>
      </c>
      <c r="H27" s="233"/>
      <c r="I27" s="233"/>
    </row>
    <row r="28" spans="1:9" s="41" customFormat="1" ht="60.75" customHeight="1" x14ac:dyDescent="0.25">
      <c r="A28" s="64"/>
      <c r="B28" s="64">
        <v>65</v>
      </c>
      <c r="C28" s="64"/>
      <c r="D28" s="64" t="s">
        <v>54</v>
      </c>
      <c r="E28" s="65">
        <v>2199</v>
      </c>
      <c r="F28" s="65">
        <v>0</v>
      </c>
      <c r="G28" s="65">
        <v>2577.75</v>
      </c>
      <c r="H28" s="228"/>
      <c r="I28" s="228"/>
    </row>
    <row r="29" spans="1:9" s="41" customFormat="1" ht="37.5" customHeight="1" x14ac:dyDescent="0.25">
      <c r="A29" s="64"/>
      <c r="B29" s="64">
        <v>652</v>
      </c>
      <c r="C29" s="64"/>
      <c r="D29" s="64" t="s">
        <v>55</v>
      </c>
      <c r="E29" s="65">
        <v>2199</v>
      </c>
      <c r="F29" s="65">
        <v>0</v>
      </c>
      <c r="G29" s="65">
        <v>2577.75</v>
      </c>
      <c r="H29" s="228"/>
      <c r="I29" s="228"/>
    </row>
    <row r="30" spans="1:9" ht="37.5" customHeight="1" x14ac:dyDescent="0.25">
      <c r="A30" s="64"/>
      <c r="B30" s="66">
        <v>6526</v>
      </c>
      <c r="C30" s="64"/>
      <c r="D30" s="66" t="s">
        <v>56</v>
      </c>
      <c r="E30" s="69">
        <v>2199</v>
      </c>
      <c r="F30" s="69">
        <v>0</v>
      </c>
      <c r="G30" s="69">
        <v>2577.75</v>
      </c>
      <c r="H30" s="228"/>
      <c r="I30" s="228"/>
    </row>
    <row r="31" spans="1:9" x14ac:dyDescent="0.25">
      <c r="A31" s="54"/>
      <c r="B31" s="70"/>
      <c r="C31" s="71" t="s">
        <v>222</v>
      </c>
      <c r="D31" s="71" t="s">
        <v>166</v>
      </c>
      <c r="E31" s="72">
        <v>216.09</v>
      </c>
      <c r="F31" s="72">
        <v>0</v>
      </c>
      <c r="G31" s="72">
        <v>724</v>
      </c>
      <c r="H31" s="233"/>
      <c r="I31" s="233"/>
    </row>
    <row r="32" spans="1:9" x14ac:dyDescent="0.25">
      <c r="A32" s="54"/>
      <c r="B32" s="70"/>
      <c r="C32" s="71" t="s">
        <v>302</v>
      </c>
      <c r="D32" s="255" t="s">
        <v>284</v>
      </c>
      <c r="E32" s="72">
        <v>1982.91</v>
      </c>
      <c r="F32" s="72"/>
      <c r="G32" s="72">
        <v>1853.75</v>
      </c>
      <c r="H32" s="233"/>
      <c r="I32" s="233"/>
    </row>
    <row r="33" spans="1:9" s="41" customFormat="1" ht="37.5" customHeight="1" x14ac:dyDescent="0.25">
      <c r="A33" s="78"/>
      <c r="B33" s="78">
        <v>66</v>
      </c>
      <c r="C33" s="76"/>
      <c r="D33" s="64" t="s">
        <v>48</v>
      </c>
      <c r="E33" s="79">
        <v>51344.09</v>
      </c>
      <c r="F33" s="79">
        <v>48910</v>
      </c>
      <c r="G33" s="79">
        <v>57441.38</v>
      </c>
      <c r="H33" s="239">
        <v>1.03</v>
      </c>
      <c r="I33" s="239">
        <v>1.76</v>
      </c>
    </row>
    <row r="34" spans="1:9" s="41" customFormat="1" ht="36.75" customHeight="1" x14ac:dyDescent="0.25">
      <c r="A34" s="78"/>
      <c r="B34" s="78">
        <v>661</v>
      </c>
      <c r="C34" s="76"/>
      <c r="D34" s="64" t="s">
        <v>49</v>
      </c>
      <c r="E34" s="79">
        <v>43798.29</v>
      </c>
      <c r="F34" s="79">
        <v>44500</v>
      </c>
      <c r="G34" s="79">
        <v>50178.65</v>
      </c>
      <c r="H34" s="228"/>
      <c r="I34" s="228"/>
    </row>
    <row r="35" spans="1:9" s="39" customFormat="1" ht="37.5" hidden="1" customHeight="1" x14ac:dyDescent="0.25">
      <c r="A35" s="73"/>
      <c r="B35" s="73"/>
      <c r="C35" s="74"/>
      <c r="D35" s="66"/>
      <c r="E35" s="75"/>
      <c r="F35" s="75"/>
      <c r="G35" s="75"/>
      <c r="H35" s="228"/>
      <c r="I35" s="228"/>
    </row>
    <row r="36" spans="1:9" ht="30.75" customHeight="1" x14ac:dyDescent="0.25">
      <c r="A36" s="73"/>
      <c r="B36" s="73">
        <v>6615</v>
      </c>
      <c r="C36" s="76"/>
      <c r="D36" s="73" t="s">
        <v>50</v>
      </c>
      <c r="E36" s="69">
        <v>43798.29</v>
      </c>
      <c r="F36" s="69">
        <v>44500</v>
      </c>
      <c r="G36" s="69">
        <v>50178.65</v>
      </c>
      <c r="H36" s="228"/>
      <c r="I36" s="228"/>
    </row>
    <row r="37" spans="1:9" s="41" customFormat="1" ht="27" customHeight="1" x14ac:dyDescent="0.25">
      <c r="A37" s="78"/>
      <c r="B37" s="78">
        <v>663</v>
      </c>
      <c r="C37" s="76"/>
      <c r="D37" s="80"/>
      <c r="E37" s="79">
        <v>7545.8</v>
      </c>
      <c r="F37" s="79">
        <v>4410</v>
      </c>
      <c r="G37" s="79">
        <v>7545.8</v>
      </c>
      <c r="H37" s="239">
        <v>1.48</v>
      </c>
      <c r="I37" s="239">
        <v>2.2999999999999998</v>
      </c>
    </row>
    <row r="38" spans="1:9" ht="27" customHeight="1" x14ac:dyDescent="0.25">
      <c r="A38" s="81"/>
      <c r="B38" s="82">
        <v>6631</v>
      </c>
      <c r="C38" s="83"/>
      <c r="D38" s="84" t="s">
        <v>60</v>
      </c>
      <c r="E38" s="69">
        <v>7545.8</v>
      </c>
      <c r="F38" s="69">
        <v>4410</v>
      </c>
      <c r="G38" s="69">
        <v>7262.73</v>
      </c>
      <c r="H38" s="228"/>
      <c r="I38" s="228"/>
    </row>
    <row r="39" spans="1:9" ht="27" customHeight="1" x14ac:dyDescent="0.25">
      <c r="A39" s="66"/>
      <c r="B39" s="66">
        <v>6632</v>
      </c>
      <c r="C39" s="66"/>
      <c r="D39" s="84" t="s">
        <v>61</v>
      </c>
      <c r="E39" s="69"/>
      <c r="F39" s="69"/>
      <c r="G39" s="69"/>
      <c r="H39" s="228"/>
      <c r="I39" s="228"/>
    </row>
    <row r="40" spans="1:9" x14ac:dyDescent="0.25">
      <c r="A40" s="77"/>
      <c r="B40" s="77"/>
      <c r="C40" s="55" t="s">
        <v>222</v>
      </c>
      <c r="D40" s="55" t="s">
        <v>166</v>
      </c>
      <c r="E40" s="56">
        <v>43798.29</v>
      </c>
      <c r="F40" s="56">
        <v>44500</v>
      </c>
      <c r="G40" s="56">
        <v>50178.65</v>
      </c>
      <c r="H40" s="233"/>
      <c r="I40" s="233"/>
    </row>
    <row r="41" spans="1:9" x14ac:dyDescent="0.25">
      <c r="A41" s="77"/>
      <c r="B41" s="77"/>
      <c r="C41" s="55" t="s">
        <v>223</v>
      </c>
      <c r="D41" s="55" t="s">
        <v>165</v>
      </c>
      <c r="E41" s="56">
        <v>7545.8</v>
      </c>
      <c r="F41" s="56">
        <v>4410</v>
      </c>
      <c r="G41" s="56">
        <v>7262.73</v>
      </c>
      <c r="H41" s="233"/>
      <c r="I41" s="233"/>
    </row>
    <row r="42" spans="1:9" s="41" customFormat="1" ht="38.25" x14ac:dyDescent="0.25">
      <c r="A42" s="64"/>
      <c r="B42" s="64">
        <v>67</v>
      </c>
      <c r="C42" s="64"/>
      <c r="D42" s="64" t="s">
        <v>42</v>
      </c>
      <c r="E42" s="65">
        <v>171003.85</v>
      </c>
      <c r="F42" s="65">
        <v>166400</v>
      </c>
      <c r="G42" s="65">
        <v>201452.46</v>
      </c>
      <c r="H42" s="239">
        <v>0.87</v>
      </c>
      <c r="I42" s="239">
        <v>1</v>
      </c>
    </row>
    <row r="43" spans="1:9" s="41" customFormat="1" ht="38.25" x14ac:dyDescent="0.25">
      <c r="A43" s="64"/>
      <c r="B43" s="64">
        <v>671</v>
      </c>
      <c r="C43" s="64"/>
      <c r="D43" s="64" t="s">
        <v>45</v>
      </c>
      <c r="E43" s="65">
        <v>171003.85</v>
      </c>
      <c r="F43" s="65">
        <v>166400</v>
      </c>
      <c r="G43" s="65">
        <v>201452.46</v>
      </c>
      <c r="H43" s="228"/>
      <c r="I43" s="228"/>
    </row>
    <row r="44" spans="1:9" ht="38.25" x14ac:dyDescent="0.25">
      <c r="A44" s="64"/>
      <c r="B44" s="66">
        <v>6711</v>
      </c>
      <c r="C44" s="66"/>
      <c r="D44" s="66" t="s">
        <v>47</v>
      </c>
      <c r="E44" s="69">
        <v>171003.85</v>
      </c>
      <c r="F44" s="69">
        <v>126400</v>
      </c>
      <c r="G44" s="69">
        <v>201452.46</v>
      </c>
      <c r="H44" s="228"/>
      <c r="I44" s="228"/>
    </row>
    <row r="45" spans="1:9" ht="25.5" x14ac:dyDescent="0.25">
      <c r="A45" s="64"/>
      <c r="B45" s="66">
        <v>6712</v>
      </c>
      <c r="C45" s="66"/>
      <c r="D45" s="66" t="s">
        <v>46</v>
      </c>
      <c r="E45" s="69">
        <v>0</v>
      </c>
      <c r="F45" s="69">
        <v>40000</v>
      </c>
      <c r="G45" s="69">
        <v>0</v>
      </c>
      <c r="H45" s="228"/>
      <c r="I45" s="228"/>
    </row>
    <row r="46" spans="1:9" x14ac:dyDescent="0.25">
      <c r="A46" s="77"/>
      <c r="B46" s="77"/>
      <c r="C46" s="55" t="s">
        <v>62</v>
      </c>
      <c r="D46" s="55" t="s">
        <v>115</v>
      </c>
      <c r="E46" s="56">
        <v>65009.8</v>
      </c>
      <c r="F46" s="56">
        <v>17330</v>
      </c>
      <c r="G46" s="56">
        <v>88582.46</v>
      </c>
      <c r="H46" s="233"/>
      <c r="I46" s="233"/>
    </row>
    <row r="47" spans="1:9" x14ac:dyDescent="0.25">
      <c r="A47" s="77"/>
      <c r="B47" s="77"/>
      <c r="C47" s="55" t="s">
        <v>62</v>
      </c>
      <c r="D47" s="55" t="s">
        <v>115</v>
      </c>
      <c r="E47" s="56"/>
      <c r="F47" s="56">
        <v>40000</v>
      </c>
      <c r="G47" s="56">
        <v>3800</v>
      </c>
      <c r="H47" s="233"/>
      <c r="I47" s="233"/>
    </row>
    <row r="48" spans="1:9" x14ac:dyDescent="0.25">
      <c r="A48" s="77"/>
      <c r="B48" s="77"/>
      <c r="C48" s="55" t="s">
        <v>224</v>
      </c>
      <c r="D48" s="55" t="s">
        <v>115</v>
      </c>
      <c r="E48" s="56">
        <v>105994.05</v>
      </c>
      <c r="F48" s="56">
        <v>0</v>
      </c>
      <c r="G48" s="56"/>
      <c r="H48" s="233"/>
      <c r="I48" s="233"/>
    </row>
    <row r="49" spans="1:9" x14ac:dyDescent="0.25">
      <c r="A49" s="77"/>
      <c r="B49" s="77"/>
      <c r="C49" s="55" t="s">
        <v>225</v>
      </c>
      <c r="D49" s="55" t="s">
        <v>115</v>
      </c>
      <c r="E49" s="56"/>
      <c r="F49" s="56">
        <v>109070</v>
      </c>
      <c r="G49" s="56">
        <v>109070</v>
      </c>
      <c r="H49" s="233"/>
      <c r="I49" s="233"/>
    </row>
    <row r="50" spans="1:9" ht="20.25" customHeight="1" x14ac:dyDescent="0.25">
      <c r="A50" s="61">
        <v>9</v>
      </c>
      <c r="B50" s="61"/>
      <c r="C50" s="61"/>
      <c r="D50" s="62" t="s">
        <v>169</v>
      </c>
      <c r="E50" s="63">
        <f t="shared" ref="E50:E52" si="0">E51</f>
        <v>41528.81</v>
      </c>
      <c r="F50" s="63"/>
      <c r="G50" s="63">
        <f t="shared" ref="G50:G52" si="1">G51</f>
        <v>41528.81</v>
      </c>
      <c r="H50" s="240"/>
      <c r="I50" s="240"/>
    </row>
    <row r="51" spans="1:9" s="41" customFormat="1" ht="41.25" customHeight="1" x14ac:dyDescent="0.25">
      <c r="A51" s="78"/>
      <c r="B51" s="64">
        <v>92</v>
      </c>
      <c r="C51" s="64"/>
      <c r="D51" s="64" t="s">
        <v>170</v>
      </c>
      <c r="E51" s="65">
        <f t="shared" si="0"/>
        <v>41528.81</v>
      </c>
      <c r="F51" s="65">
        <v>0</v>
      </c>
      <c r="G51" s="65">
        <f t="shared" si="1"/>
        <v>41528.81</v>
      </c>
      <c r="H51" s="239">
        <v>1.05</v>
      </c>
      <c r="I51" s="239">
        <v>2.77</v>
      </c>
    </row>
    <row r="52" spans="1:9" s="41" customFormat="1" ht="27" customHeight="1" x14ac:dyDescent="0.25">
      <c r="A52" s="78"/>
      <c r="B52" s="78">
        <v>922</v>
      </c>
      <c r="C52" s="76"/>
      <c r="D52" s="80" t="s">
        <v>171</v>
      </c>
      <c r="E52" s="79">
        <f t="shared" si="0"/>
        <v>41528.81</v>
      </c>
      <c r="F52" s="79">
        <v>0</v>
      </c>
      <c r="G52" s="79">
        <f t="shared" si="1"/>
        <v>41528.81</v>
      </c>
      <c r="H52" s="228"/>
      <c r="I52" s="228"/>
    </row>
    <row r="53" spans="1:9" ht="27" customHeight="1" x14ac:dyDescent="0.25">
      <c r="A53" s="81"/>
      <c r="B53" s="82">
        <v>9221</v>
      </c>
      <c r="C53" s="83"/>
      <c r="D53" s="84" t="s">
        <v>172</v>
      </c>
      <c r="E53" s="67">
        <v>41528.81</v>
      </c>
      <c r="F53" s="67">
        <v>0</v>
      </c>
      <c r="G53" s="67">
        <v>41528.81</v>
      </c>
      <c r="H53" s="228"/>
      <c r="I53" s="228"/>
    </row>
    <row r="54" spans="1:9" ht="27" customHeight="1" x14ac:dyDescent="0.25">
      <c r="A54" s="81"/>
      <c r="B54" s="82">
        <v>9222</v>
      </c>
      <c r="C54" s="83"/>
      <c r="D54" s="84" t="s">
        <v>173</v>
      </c>
      <c r="E54" s="67">
        <v>0</v>
      </c>
      <c r="F54" s="67">
        <v>0</v>
      </c>
      <c r="G54" s="67">
        <v>0</v>
      </c>
      <c r="H54" s="228"/>
      <c r="I54" s="228"/>
    </row>
    <row r="55" spans="1:9" ht="25.5" x14ac:dyDescent="0.25">
      <c r="A55" s="70"/>
      <c r="B55" s="70"/>
      <c r="C55" s="71" t="s">
        <v>222</v>
      </c>
      <c r="D55" s="118" t="s">
        <v>209</v>
      </c>
      <c r="E55" s="99">
        <v>898.81</v>
      </c>
      <c r="F55" s="99">
        <v>0</v>
      </c>
      <c r="G55" s="99">
        <v>898.81</v>
      </c>
      <c r="H55" s="233"/>
      <c r="I55" s="233"/>
    </row>
    <row r="56" spans="1:9" x14ac:dyDescent="0.25">
      <c r="A56" s="70"/>
      <c r="B56" s="70"/>
      <c r="C56" s="55" t="s">
        <v>62</v>
      </c>
      <c r="D56" s="55" t="s">
        <v>115</v>
      </c>
      <c r="E56" s="99"/>
      <c r="F56" s="99"/>
      <c r="G56" s="99"/>
      <c r="H56" s="233"/>
      <c r="I56" s="233"/>
    </row>
    <row r="57" spans="1:9" x14ac:dyDescent="0.25">
      <c r="A57" s="70"/>
      <c r="B57" s="70"/>
      <c r="C57" s="71" t="s">
        <v>220</v>
      </c>
      <c r="D57" s="118" t="s">
        <v>227</v>
      </c>
      <c r="E57" s="99"/>
      <c r="F57" s="99"/>
      <c r="G57" s="99"/>
      <c r="H57" s="233"/>
      <c r="I57" s="233"/>
    </row>
    <row r="58" spans="1:9" hidden="1" x14ac:dyDescent="0.25">
      <c r="A58" s="70"/>
      <c r="B58" s="70"/>
      <c r="C58" s="71"/>
      <c r="D58" s="118"/>
      <c r="E58" s="99">
        <f>E52</f>
        <v>41528.81</v>
      </c>
      <c r="F58" s="99">
        <f t="shared" ref="F58:F61" si="2">E58/7.5345</f>
        <v>5511.8202933174061</v>
      </c>
      <c r="G58" s="99">
        <f>G52</f>
        <v>41528.81</v>
      </c>
      <c r="H58" s="233"/>
      <c r="I58" s="233"/>
    </row>
    <row r="59" spans="1:9" x14ac:dyDescent="0.25">
      <c r="A59" s="70"/>
      <c r="B59" s="70"/>
      <c r="C59" s="71" t="s">
        <v>220</v>
      </c>
      <c r="D59" s="118" t="s">
        <v>226</v>
      </c>
      <c r="E59" s="99">
        <v>1940.98</v>
      </c>
      <c r="F59" s="99">
        <v>0</v>
      </c>
      <c r="G59" s="99">
        <v>1940.98</v>
      </c>
      <c r="H59" s="233"/>
      <c r="I59" s="233"/>
    </row>
    <row r="60" spans="1:9" x14ac:dyDescent="0.25">
      <c r="A60" s="70"/>
      <c r="B60" s="70"/>
      <c r="C60" s="71" t="s">
        <v>228</v>
      </c>
      <c r="D60" s="118" t="s">
        <v>266</v>
      </c>
      <c r="E60" s="99">
        <v>38397.599999999999</v>
      </c>
      <c r="F60" s="99"/>
      <c r="G60" s="99">
        <v>38397.599999999999</v>
      </c>
      <c r="H60" s="233"/>
      <c r="I60" s="233"/>
    </row>
    <row r="61" spans="1:9" x14ac:dyDescent="0.25">
      <c r="A61" s="70"/>
      <c r="B61" s="70"/>
      <c r="C61" s="71" t="s">
        <v>218</v>
      </c>
      <c r="D61" s="118" t="s">
        <v>240</v>
      </c>
      <c r="E61" s="99"/>
      <c r="F61" s="99">
        <f t="shared" si="2"/>
        <v>0</v>
      </c>
      <c r="G61" s="99"/>
      <c r="H61" s="233"/>
      <c r="I61" s="233"/>
    </row>
    <row r="62" spans="1:9" ht="25.5" x14ac:dyDescent="0.25">
      <c r="A62" s="70"/>
      <c r="B62" s="70"/>
      <c r="C62" s="71" t="s">
        <v>223</v>
      </c>
      <c r="D62" s="118" t="s">
        <v>249</v>
      </c>
      <c r="E62" s="99">
        <v>291.42</v>
      </c>
      <c r="F62" s="233"/>
      <c r="G62" s="99">
        <v>291.42</v>
      </c>
      <c r="H62" s="233"/>
      <c r="I62" s="233"/>
    </row>
    <row r="63" spans="1:9" x14ac:dyDescent="0.25">
      <c r="A63" s="97"/>
      <c r="B63" s="97"/>
      <c r="C63" s="97"/>
      <c r="D63" s="94" t="s">
        <v>111</v>
      </c>
      <c r="E63" s="102">
        <v>1690752</v>
      </c>
      <c r="F63" s="102">
        <v>1870137</v>
      </c>
      <c r="G63" s="102">
        <v>1902234.86</v>
      </c>
      <c r="H63" s="97"/>
      <c r="I63" s="97"/>
    </row>
    <row r="64" spans="1:9" ht="27" customHeight="1" x14ac:dyDescent="0.25">
      <c r="A64" s="95"/>
      <c r="B64" s="95"/>
      <c r="C64" s="95"/>
      <c r="D64" s="95"/>
      <c r="E64" s="95"/>
      <c r="F64" s="95"/>
      <c r="G64" s="95"/>
      <c r="H64" s="236"/>
    </row>
    <row r="65" spans="1:9" x14ac:dyDescent="0.25">
      <c r="A65" s="95"/>
      <c r="B65" s="95"/>
      <c r="C65" s="95"/>
      <c r="D65" s="95"/>
      <c r="E65" s="95"/>
      <c r="F65" s="95"/>
      <c r="G65" s="95"/>
      <c r="H65" s="95"/>
    </row>
    <row r="66" spans="1:9" x14ac:dyDescent="0.25">
      <c r="A66" s="95"/>
      <c r="B66" s="95"/>
      <c r="C66" s="95"/>
      <c r="D66" s="95"/>
      <c r="E66" s="95"/>
      <c r="F66" s="95"/>
      <c r="G66" s="95"/>
      <c r="H66" s="95"/>
    </row>
    <row r="67" spans="1:9" x14ac:dyDescent="0.25">
      <c r="A67" s="95"/>
      <c r="B67" s="95"/>
      <c r="C67" s="95"/>
      <c r="D67" s="95"/>
      <c r="E67" s="95"/>
      <c r="F67" s="95"/>
      <c r="G67" s="95"/>
      <c r="H67" s="95"/>
    </row>
    <row r="68" spans="1:9" ht="15.75" customHeight="1" x14ac:dyDescent="0.25">
      <c r="A68" s="95"/>
      <c r="B68" s="95"/>
      <c r="C68" s="95"/>
      <c r="D68" s="95"/>
      <c r="E68" s="95"/>
      <c r="F68" s="95"/>
      <c r="G68" s="95"/>
      <c r="H68" s="95"/>
    </row>
    <row r="69" spans="1:9" ht="15.75" customHeight="1" x14ac:dyDescent="0.25">
      <c r="A69" s="95"/>
      <c r="B69" s="95"/>
      <c r="C69" s="95"/>
      <c r="D69" s="95"/>
      <c r="E69" s="95"/>
      <c r="F69" s="95"/>
      <c r="G69" s="95"/>
      <c r="H69" s="95"/>
    </row>
    <row r="70" spans="1:9" x14ac:dyDescent="0.25">
      <c r="A70" s="321" t="s">
        <v>17</v>
      </c>
      <c r="B70" s="322"/>
      <c r="C70" s="322"/>
      <c r="D70" s="322"/>
      <c r="E70" s="322"/>
      <c r="F70" s="322"/>
      <c r="G70" s="322"/>
      <c r="H70" s="322"/>
    </row>
    <row r="71" spans="1:9" x14ac:dyDescent="0.25">
      <c r="A71" s="96"/>
      <c r="B71" s="96"/>
      <c r="C71" s="96"/>
      <c r="D71" s="96"/>
      <c r="E71" s="96"/>
      <c r="F71" s="96"/>
      <c r="G71" s="58"/>
      <c r="H71" s="58"/>
    </row>
    <row r="72" spans="1:9" ht="38.25" x14ac:dyDescent="0.25">
      <c r="A72" s="59" t="s">
        <v>13</v>
      </c>
      <c r="B72" s="60" t="s">
        <v>14</v>
      </c>
      <c r="C72" s="60" t="s">
        <v>15</v>
      </c>
      <c r="D72" s="60" t="s">
        <v>18</v>
      </c>
      <c r="E72" s="59" t="s">
        <v>315</v>
      </c>
      <c r="F72" s="59" t="s">
        <v>306</v>
      </c>
      <c r="G72" s="59" t="s">
        <v>290</v>
      </c>
      <c r="H72" s="234" t="s">
        <v>262</v>
      </c>
      <c r="I72" s="234" t="s">
        <v>263</v>
      </c>
    </row>
    <row r="73" spans="1:9" x14ac:dyDescent="0.25">
      <c r="A73" s="64">
        <v>3</v>
      </c>
      <c r="B73" s="64"/>
      <c r="C73" s="64"/>
      <c r="D73" s="64" t="s">
        <v>19</v>
      </c>
      <c r="E73" s="85">
        <v>1616455.6</v>
      </c>
      <c r="F73" s="85">
        <v>1870137</v>
      </c>
      <c r="G73" s="85">
        <v>2019379.9</v>
      </c>
      <c r="H73" s="235">
        <v>124</v>
      </c>
      <c r="I73" s="235">
        <v>101</v>
      </c>
    </row>
    <row r="74" spans="1:9" x14ac:dyDescent="0.25">
      <c r="A74" s="64"/>
      <c r="B74" s="86">
        <v>31</v>
      </c>
      <c r="C74" s="66"/>
      <c r="D74" s="86" t="s">
        <v>20</v>
      </c>
      <c r="E74" s="98">
        <v>1394101.11</v>
      </c>
      <c r="F74" s="98">
        <v>1584180</v>
      </c>
      <c r="G74" s="98">
        <v>1693738.49</v>
      </c>
      <c r="H74" s="235">
        <v>124</v>
      </c>
      <c r="I74" s="235">
        <v>101</v>
      </c>
    </row>
    <row r="75" spans="1:9" s="41" customFormat="1" x14ac:dyDescent="0.25">
      <c r="A75" s="64"/>
      <c r="B75" s="64">
        <v>311</v>
      </c>
      <c r="C75" s="64"/>
      <c r="D75" s="64" t="s">
        <v>63</v>
      </c>
      <c r="E75" s="98">
        <v>1160778.04</v>
      </c>
      <c r="F75" s="98">
        <v>1318300</v>
      </c>
      <c r="G75" s="98">
        <v>1406556.45</v>
      </c>
      <c r="H75" s="228"/>
      <c r="I75" s="228"/>
    </row>
    <row r="76" spans="1:9" x14ac:dyDescent="0.25">
      <c r="A76" s="64"/>
      <c r="B76" s="66">
        <v>3111</v>
      </c>
      <c r="C76" s="66"/>
      <c r="D76" s="66" t="s">
        <v>64</v>
      </c>
      <c r="E76" s="88">
        <v>1160778.04</v>
      </c>
      <c r="F76" s="88">
        <v>1318300</v>
      </c>
      <c r="G76" s="88">
        <v>1406556.45</v>
      </c>
      <c r="H76" s="228"/>
      <c r="I76" s="228"/>
    </row>
    <row r="77" spans="1:9" s="41" customFormat="1" x14ac:dyDescent="0.25">
      <c r="A77" s="64"/>
      <c r="B77" s="64">
        <v>312</v>
      </c>
      <c r="C77" s="64"/>
      <c r="D77" s="64" t="s">
        <v>65</v>
      </c>
      <c r="E77" s="98">
        <v>44592.98</v>
      </c>
      <c r="F77" s="98">
        <v>50300</v>
      </c>
      <c r="G77" s="98">
        <v>55100.18</v>
      </c>
      <c r="H77" s="228"/>
      <c r="I77" s="228"/>
    </row>
    <row r="78" spans="1:9" x14ac:dyDescent="0.25">
      <c r="A78" s="64"/>
      <c r="B78" s="66">
        <v>3121</v>
      </c>
      <c r="C78" s="66"/>
      <c r="D78" s="66" t="s">
        <v>65</v>
      </c>
      <c r="E78" s="88">
        <v>44592.98</v>
      </c>
      <c r="F78" s="88">
        <v>50300</v>
      </c>
      <c r="G78" s="88">
        <v>55100.18</v>
      </c>
      <c r="H78" s="228"/>
      <c r="I78" s="228"/>
    </row>
    <row r="79" spans="1:9" s="41" customFormat="1" x14ac:dyDescent="0.25">
      <c r="A79" s="64"/>
      <c r="B79" s="64">
        <v>313</v>
      </c>
      <c r="C79" s="64"/>
      <c r="D79" s="64" t="s">
        <v>66</v>
      </c>
      <c r="E79" s="98">
        <v>188730.09</v>
      </c>
      <c r="F79" s="98">
        <v>215580</v>
      </c>
      <c r="G79" s="98">
        <v>232081.86</v>
      </c>
      <c r="H79" s="228"/>
      <c r="I79" s="228"/>
    </row>
    <row r="80" spans="1:9" ht="25.5" x14ac:dyDescent="0.25">
      <c r="A80" s="64"/>
      <c r="B80" s="66">
        <v>3132</v>
      </c>
      <c r="C80" s="66"/>
      <c r="D80" s="66" t="s">
        <v>67</v>
      </c>
      <c r="E80" s="88">
        <v>188730.09</v>
      </c>
      <c r="F80" s="88">
        <v>215580</v>
      </c>
      <c r="G80" s="88">
        <v>232081.86</v>
      </c>
      <c r="H80" s="228"/>
      <c r="I80" s="228"/>
    </row>
    <row r="81" spans="1:11" x14ac:dyDescent="0.25">
      <c r="A81" s="77"/>
      <c r="B81" s="77"/>
      <c r="C81" s="55" t="s">
        <v>62</v>
      </c>
      <c r="D81" s="55" t="s">
        <v>115</v>
      </c>
      <c r="E81" s="121">
        <v>17871.8</v>
      </c>
      <c r="F81" s="121">
        <v>13380</v>
      </c>
      <c r="G81" s="121">
        <v>20423.95</v>
      </c>
      <c r="H81" s="233"/>
      <c r="I81" s="233"/>
    </row>
    <row r="82" spans="1:11" x14ac:dyDescent="0.25">
      <c r="A82" s="77"/>
      <c r="B82" s="77"/>
      <c r="C82" s="55" t="s">
        <v>222</v>
      </c>
      <c r="D82" s="55" t="s">
        <v>166</v>
      </c>
      <c r="E82" s="121">
        <v>11080.15</v>
      </c>
      <c r="F82" s="121">
        <v>10500</v>
      </c>
      <c r="G82" s="121">
        <v>9769.98</v>
      </c>
      <c r="H82" s="233"/>
      <c r="I82" s="233"/>
    </row>
    <row r="83" spans="1:11" x14ac:dyDescent="0.25">
      <c r="A83" s="54"/>
      <c r="B83" s="70"/>
      <c r="C83" s="71" t="s">
        <v>220</v>
      </c>
      <c r="D83" s="71" t="s">
        <v>167</v>
      </c>
      <c r="E83" s="122">
        <v>1360129.16</v>
      </c>
      <c r="F83" s="122">
        <v>1560300</v>
      </c>
      <c r="G83" s="122">
        <v>1663544.56</v>
      </c>
      <c r="H83" s="233"/>
      <c r="I83" s="233"/>
    </row>
    <row r="84" spans="1:11" x14ac:dyDescent="0.25">
      <c r="A84" s="70"/>
      <c r="B84" s="70"/>
      <c r="C84" s="71" t="s">
        <v>228</v>
      </c>
      <c r="D84" s="118" t="s">
        <v>167</v>
      </c>
      <c r="E84" s="123">
        <v>3660</v>
      </c>
      <c r="F84" s="123"/>
      <c r="G84" s="123"/>
      <c r="H84" s="233"/>
      <c r="I84" s="233"/>
    </row>
    <row r="85" spans="1:11" x14ac:dyDescent="0.25">
      <c r="A85" s="77"/>
      <c r="B85" s="77"/>
      <c r="C85" s="194" t="s">
        <v>302</v>
      </c>
      <c r="D85" s="55" t="s">
        <v>303</v>
      </c>
      <c r="E85" s="121">
        <v>1360</v>
      </c>
      <c r="F85" s="121"/>
      <c r="G85" s="121"/>
      <c r="H85" s="233"/>
      <c r="I85" s="233"/>
    </row>
    <row r="86" spans="1:11" x14ac:dyDescent="0.25">
      <c r="A86" s="73"/>
      <c r="B86" s="76">
        <v>32</v>
      </c>
      <c r="C86" s="76"/>
      <c r="D86" s="76" t="s">
        <v>32</v>
      </c>
      <c r="E86" s="103">
        <v>220227.32</v>
      </c>
      <c r="F86" s="103">
        <v>213897</v>
      </c>
      <c r="G86" s="103">
        <v>236739.8</v>
      </c>
      <c r="H86" s="235">
        <v>119</v>
      </c>
      <c r="I86" s="235">
        <v>109</v>
      </c>
    </row>
    <row r="87" spans="1:11" s="41" customFormat="1" x14ac:dyDescent="0.25">
      <c r="A87" s="78"/>
      <c r="B87" s="78">
        <v>321</v>
      </c>
      <c r="C87" s="78"/>
      <c r="D87" s="78" t="s">
        <v>68</v>
      </c>
      <c r="E87" s="103">
        <v>57564.03</v>
      </c>
      <c r="F87" s="103">
        <v>92110</v>
      </c>
      <c r="G87" s="103">
        <v>54564.14</v>
      </c>
      <c r="H87" s="235"/>
      <c r="I87" s="235"/>
    </row>
    <row r="88" spans="1:11" s="39" customFormat="1" x14ac:dyDescent="0.25">
      <c r="A88" s="73"/>
      <c r="B88" s="73">
        <v>3211</v>
      </c>
      <c r="C88" s="73"/>
      <c r="D88" s="73" t="s">
        <v>78</v>
      </c>
      <c r="E88" s="88">
        <v>12836.46</v>
      </c>
      <c r="F88" s="88">
        <v>12240</v>
      </c>
      <c r="G88" s="88">
        <v>15958.78</v>
      </c>
      <c r="H88" s="228"/>
      <c r="I88" s="228"/>
      <c r="K88"/>
    </row>
    <row r="89" spans="1:11" s="39" customFormat="1" x14ac:dyDescent="0.25">
      <c r="A89" s="73"/>
      <c r="B89" s="73">
        <v>3211</v>
      </c>
      <c r="C89" s="73"/>
      <c r="D89" s="73" t="s">
        <v>78</v>
      </c>
      <c r="E89" s="87">
        <v>9443</v>
      </c>
      <c r="F89" s="87">
        <v>40570</v>
      </c>
      <c r="G89" s="87">
        <v>0</v>
      </c>
      <c r="H89" s="228"/>
      <c r="I89" s="228"/>
      <c r="K89"/>
    </row>
    <row r="90" spans="1:11" s="113" customFormat="1" ht="26.25" x14ac:dyDescent="0.25">
      <c r="A90" s="108"/>
      <c r="B90" s="108">
        <v>3212</v>
      </c>
      <c r="C90" s="108"/>
      <c r="D90" s="112" t="s">
        <v>69</v>
      </c>
      <c r="E90" s="87">
        <v>33832</v>
      </c>
      <c r="F90" s="87">
        <v>35000</v>
      </c>
      <c r="G90" s="87">
        <v>36015.660000000003</v>
      </c>
      <c r="H90" s="228"/>
      <c r="I90" s="228"/>
      <c r="K90" s="111"/>
    </row>
    <row r="91" spans="1:11" s="113" customFormat="1" ht="26.25" x14ac:dyDescent="0.25">
      <c r="A91" s="108"/>
      <c r="B91" s="108">
        <v>3212</v>
      </c>
      <c r="C91" s="108"/>
      <c r="D91" s="112" t="s">
        <v>69</v>
      </c>
      <c r="E91" s="87">
        <v>0</v>
      </c>
      <c r="F91" s="87">
        <v>1400</v>
      </c>
      <c r="G91" s="87">
        <v>746.4</v>
      </c>
      <c r="H91" s="228"/>
      <c r="I91" s="228"/>
      <c r="K91" s="111"/>
    </row>
    <row r="92" spans="1:11" s="39" customFormat="1" x14ac:dyDescent="0.25">
      <c r="A92" s="73"/>
      <c r="B92" s="73">
        <v>3213</v>
      </c>
      <c r="C92" s="73"/>
      <c r="D92" s="73" t="s">
        <v>79</v>
      </c>
      <c r="E92" s="88">
        <v>675.77</v>
      </c>
      <c r="F92" s="88">
        <v>1900</v>
      </c>
      <c r="G92" s="88">
        <v>1340</v>
      </c>
      <c r="H92" s="228"/>
      <c r="I92" s="228"/>
      <c r="K92"/>
    </row>
    <row r="93" spans="1:11" s="39" customFormat="1" x14ac:dyDescent="0.25">
      <c r="A93" s="73"/>
      <c r="B93" s="73">
        <v>3214</v>
      </c>
      <c r="C93" s="73"/>
      <c r="D93" s="73" t="s">
        <v>80</v>
      </c>
      <c r="E93" s="88">
        <v>776.8</v>
      </c>
      <c r="F93" s="88">
        <v>1000</v>
      </c>
      <c r="G93" s="88">
        <v>503.3</v>
      </c>
      <c r="H93" s="228"/>
      <c r="I93" s="228"/>
      <c r="K93"/>
    </row>
    <row r="94" spans="1:11" s="41" customFormat="1" x14ac:dyDescent="0.25">
      <c r="A94" s="78"/>
      <c r="B94" s="78">
        <v>322</v>
      </c>
      <c r="C94" s="76"/>
      <c r="D94" s="80" t="s">
        <v>70</v>
      </c>
      <c r="E94" s="103">
        <v>53517.84</v>
      </c>
      <c r="F94" s="103">
        <v>50120</v>
      </c>
      <c r="G94" s="103">
        <v>52420.21</v>
      </c>
      <c r="H94" s="228"/>
      <c r="I94" s="228"/>
    </row>
    <row r="95" spans="1:11" x14ac:dyDescent="0.25">
      <c r="A95" s="73"/>
      <c r="B95" s="73">
        <v>3221</v>
      </c>
      <c r="C95" s="74"/>
      <c r="D95" s="89" t="s">
        <v>81</v>
      </c>
      <c r="E95" s="88">
        <v>8834.0499999999993</v>
      </c>
      <c r="F95" s="88">
        <v>10350</v>
      </c>
      <c r="G95" s="88">
        <v>9499.42</v>
      </c>
      <c r="H95" s="228"/>
      <c r="I95" s="228"/>
    </row>
    <row r="96" spans="1:11" x14ac:dyDescent="0.25">
      <c r="A96" s="73"/>
      <c r="B96" s="73">
        <v>3222</v>
      </c>
      <c r="C96" s="74"/>
      <c r="D96" s="89" t="s">
        <v>82</v>
      </c>
      <c r="E96" s="88">
        <v>0</v>
      </c>
      <c r="F96" s="88">
        <v>35320</v>
      </c>
      <c r="G96" s="88">
        <v>0</v>
      </c>
      <c r="H96" s="228"/>
      <c r="I96" s="228"/>
    </row>
    <row r="97" spans="1:9" x14ac:dyDescent="0.25">
      <c r="A97" s="73"/>
      <c r="B97" s="73">
        <v>3223</v>
      </c>
      <c r="C97" s="74"/>
      <c r="D97" s="89" t="s">
        <v>93</v>
      </c>
      <c r="E97" s="88">
        <v>35480.57</v>
      </c>
      <c r="F97" s="88">
        <v>3050</v>
      </c>
      <c r="G97" s="88">
        <v>38955.67</v>
      </c>
      <c r="H97" s="228"/>
      <c r="I97" s="228"/>
    </row>
    <row r="98" spans="1:9" x14ac:dyDescent="0.25">
      <c r="A98" s="73"/>
      <c r="B98" s="73">
        <v>3224</v>
      </c>
      <c r="C98" s="74"/>
      <c r="D98" s="89" t="s">
        <v>94</v>
      </c>
      <c r="E98" s="88">
        <v>4726.29</v>
      </c>
      <c r="F98" s="88">
        <v>600</v>
      </c>
      <c r="G98" s="88">
        <v>2610.85</v>
      </c>
      <c r="H98" s="228"/>
      <c r="I98" s="228"/>
    </row>
    <row r="99" spans="1:9" x14ac:dyDescent="0.25">
      <c r="A99" s="73"/>
      <c r="B99" s="73">
        <v>3225</v>
      </c>
      <c r="C99" s="74"/>
      <c r="D99" s="89" t="s">
        <v>71</v>
      </c>
      <c r="E99" s="88">
        <v>4253.45</v>
      </c>
      <c r="F99" s="88">
        <v>800</v>
      </c>
      <c r="G99" s="88">
        <v>585.09</v>
      </c>
      <c r="H99" s="228"/>
      <c r="I99" s="228"/>
    </row>
    <row r="100" spans="1:9" x14ac:dyDescent="0.25">
      <c r="A100" s="73"/>
      <c r="B100" s="73">
        <v>3227</v>
      </c>
      <c r="C100" s="76"/>
      <c r="D100" s="73" t="s">
        <v>95</v>
      </c>
      <c r="E100" s="88">
        <v>223.48</v>
      </c>
      <c r="F100" s="88">
        <v>800</v>
      </c>
      <c r="G100" s="88">
        <v>769.18</v>
      </c>
      <c r="H100" s="228"/>
      <c r="I100" s="228"/>
    </row>
    <row r="101" spans="1:9" s="41" customFormat="1" x14ac:dyDescent="0.25">
      <c r="A101" s="78"/>
      <c r="B101" s="78">
        <v>323</v>
      </c>
      <c r="C101" s="76"/>
      <c r="D101" s="80" t="s">
        <v>83</v>
      </c>
      <c r="E101" s="103">
        <v>58674.81</v>
      </c>
      <c r="F101" s="103">
        <v>57681</v>
      </c>
      <c r="G101" s="103">
        <v>64470.01</v>
      </c>
      <c r="H101" s="228"/>
      <c r="I101" s="228"/>
    </row>
    <row r="102" spans="1:9" s="39" customFormat="1" x14ac:dyDescent="0.25">
      <c r="A102" s="73"/>
      <c r="B102" s="73">
        <v>3231</v>
      </c>
      <c r="C102" s="74"/>
      <c r="D102" s="89" t="s">
        <v>120</v>
      </c>
      <c r="E102" s="110">
        <v>16634</v>
      </c>
      <c r="F102" s="110">
        <v>2850</v>
      </c>
      <c r="G102" s="110">
        <v>7753.71</v>
      </c>
      <c r="H102" s="228"/>
      <c r="I102" s="228"/>
    </row>
    <row r="103" spans="1:9" s="39" customFormat="1" x14ac:dyDescent="0.25">
      <c r="A103" s="73"/>
      <c r="B103" s="73">
        <v>3231</v>
      </c>
      <c r="C103" s="74"/>
      <c r="D103" s="89" t="s">
        <v>120</v>
      </c>
      <c r="E103" s="110">
        <v>6242.03</v>
      </c>
      <c r="F103" s="110">
        <v>23200</v>
      </c>
      <c r="G103" s="110">
        <v>22787.14</v>
      </c>
      <c r="H103" s="228"/>
      <c r="I103" s="228"/>
    </row>
    <row r="104" spans="1:9" x14ac:dyDescent="0.25">
      <c r="A104" s="73"/>
      <c r="B104" s="73">
        <v>3232</v>
      </c>
      <c r="C104" s="74"/>
      <c r="D104" s="89" t="s">
        <v>96</v>
      </c>
      <c r="E104" s="88">
        <v>18642.330000000002</v>
      </c>
      <c r="F104" s="88">
        <v>8000</v>
      </c>
      <c r="G104" s="88">
        <v>16710.07</v>
      </c>
      <c r="H104" s="228"/>
      <c r="I104" s="228"/>
    </row>
    <row r="105" spans="1:9" x14ac:dyDescent="0.25">
      <c r="A105" s="73"/>
      <c r="B105" s="73">
        <v>3232</v>
      </c>
      <c r="C105" s="74"/>
      <c r="D105" s="89" t="s">
        <v>96</v>
      </c>
      <c r="E105" s="88">
        <v>0</v>
      </c>
      <c r="F105" s="88">
        <v>0</v>
      </c>
      <c r="G105" s="88">
        <v>0</v>
      </c>
      <c r="H105" s="228"/>
      <c r="I105" s="228"/>
    </row>
    <row r="106" spans="1:9" x14ac:dyDescent="0.25">
      <c r="A106" s="73"/>
      <c r="B106" s="73">
        <v>3233</v>
      </c>
      <c r="C106" s="74"/>
      <c r="D106" s="89" t="s">
        <v>185</v>
      </c>
      <c r="E106" s="88">
        <v>222.16</v>
      </c>
      <c r="F106" s="88">
        <v>200</v>
      </c>
      <c r="G106" s="88">
        <v>0</v>
      </c>
      <c r="H106" s="228"/>
      <c r="I106" s="228"/>
    </row>
    <row r="107" spans="1:9" x14ac:dyDescent="0.25">
      <c r="A107" s="73"/>
      <c r="B107" s="73">
        <v>3234</v>
      </c>
      <c r="C107" s="74"/>
      <c r="D107" s="89" t="s">
        <v>97</v>
      </c>
      <c r="E107" s="88">
        <v>3556</v>
      </c>
      <c r="F107" s="88">
        <v>4000</v>
      </c>
      <c r="G107" s="88">
        <v>3951.4</v>
      </c>
      <c r="H107" s="228"/>
      <c r="I107" s="228"/>
    </row>
    <row r="108" spans="1:9" x14ac:dyDescent="0.25">
      <c r="A108" s="73"/>
      <c r="B108" s="73">
        <v>3235</v>
      </c>
      <c r="C108" s="74"/>
      <c r="D108" s="89" t="s">
        <v>181</v>
      </c>
      <c r="E108" s="87">
        <v>2830.6</v>
      </c>
      <c r="F108" s="87">
        <v>3200</v>
      </c>
      <c r="G108" s="87">
        <v>2831.59</v>
      </c>
      <c r="H108" s="228"/>
      <c r="I108" s="228"/>
    </row>
    <row r="109" spans="1:9" s="39" customFormat="1" x14ac:dyDescent="0.25">
      <c r="A109" s="73"/>
      <c r="B109" s="73">
        <v>3236</v>
      </c>
      <c r="C109" s="74"/>
      <c r="D109" s="89" t="s">
        <v>98</v>
      </c>
      <c r="E109" s="110">
        <v>2400</v>
      </c>
      <c r="F109" s="110">
        <v>2600</v>
      </c>
      <c r="G109" s="110">
        <v>2586.58</v>
      </c>
      <c r="H109" s="228"/>
      <c r="I109" s="228"/>
    </row>
    <row r="110" spans="1:9" x14ac:dyDescent="0.25">
      <c r="A110" s="73"/>
      <c r="B110" s="73">
        <v>3237</v>
      </c>
      <c r="C110" s="74"/>
      <c r="D110" s="89" t="s">
        <v>84</v>
      </c>
      <c r="E110" s="88">
        <v>1996.26</v>
      </c>
      <c r="F110" s="88">
        <v>7031</v>
      </c>
      <c r="G110" s="88">
        <v>1339.38</v>
      </c>
      <c r="H110" s="228"/>
      <c r="I110" s="228"/>
    </row>
    <row r="111" spans="1:9" x14ac:dyDescent="0.25">
      <c r="A111" s="73"/>
      <c r="B111" s="73">
        <v>3238</v>
      </c>
      <c r="C111" s="74"/>
      <c r="D111" s="89" t="s">
        <v>100</v>
      </c>
      <c r="E111" s="88">
        <v>3109.77</v>
      </c>
      <c r="F111" s="88">
        <v>3300</v>
      </c>
      <c r="G111" s="88">
        <v>2411.92</v>
      </c>
      <c r="H111" s="228"/>
      <c r="I111" s="228"/>
    </row>
    <row r="112" spans="1:9" x14ac:dyDescent="0.25">
      <c r="A112" s="73"/>
      <c r="B112" s="73">
        <v>3239</v>
      </c>
      <c r="C112" s="74"/>
      <c r="D112" s="89" t="s">
        <v>101</v>
      </c>
      <c r="E112" s="88">
        <v>3041.66</v>
      </c>
      <c r="F112" s="88">
        <v>3300</v>
      </c>
      <c r="G112" s="88">
        <v>4098.22</v>
      </c>
      <c r="H112" s="228"/>
      <c r="I112" s="228"/>
    </row>
    <row r="113" spans="1:9" s="41" customFormat="1" ht="25.5" x14ac:dyDescent="0.25">
      <c r="A113" s="78"/>
      <c r="B113" s="78">
        <v>329</v>
      </c>
      <c r="C113" s="76"/>
      <c r="D113" s="80" t="s">
        <v>73</v>
      </c>
      <c r="E113" s="103">
        <v>50470.64</v>
      </c>
      <c r="F113" s="103">
        <v>11586</v>
      </c>
      <c r="G113" s="103">
        <v>65285.440000000002</v>
      </c>
      <c r="H113" s="228"/>
      <c r="I113" s="228"/>
    </row>
    <row r="114" spans="1:9" ht="25.5" x14ac:dyDescent="0.25">
      <c r="A114" s="73"/>
      <c r="B114" s="73">
        <v>3291</v>
      </c>
      <c r="C114" s="74"/>
      <c r="D114" s="89" t="s">
        <v>106</v>
      </c>
      <c r="E114" s="88">
        <v>312.5</v>
      </c>
      <c r="F114" s="88">
        <v>400</v>
      </c>
      <c r="G114" s="88">
        <v>547.5</v>
      </c>
      <c r="H114" s="228"/>
      <c r="I114" s="228"/>
    </row>
    <row r="115" spans="1:9" x14ac:dyDescent="0.25">
      <c r="A115" s="73"/>
      <c r="B115" s="73">
        <v>3292</v>
      </c>
      <c r="C115" s="74"/>
      <c r="D115" s="89" t="s">
        <v>121</v>
      </c>
      <c r="E115" s="88">
        <v>0</v>
      </c>
      <c r="F115" s="88"/>
      <c r="G115" s="88">
        <v>0</v>
      </c>
      <c r="H115" s="228"/>
      <c r="I115" s="228"/>
    </row>
    <row r="116" spans="1:9" x14ac:dyDescent="0.25">
      <c r="A116" s="73"/>
      <c r="B116" s="73">
        <v>3293</v>
      </c>
      <c r="C116" s="74"/>
      <c r="D116" s="89" t="s">
        <v>110</v>
      </c>
      <c r="E116" s="88">
        <v>1059.57</v>
      </c>
      <c r="F116" s="88">
        <v>800</v>
      </c>
      <c r="G116" s="88">
        <v>612.20000000000005</v>
      </c>
      <c r="H116" s="228"/>
      <c r="I116" s="228"/>
    </row>
    <row r="117" spans="1:9" x14ac:dyDescent="0.25">
      <c r="A117" s="73"/>
      <c r="B117" s="73">
        <v>3294</v>
      </c>
      <c r="C117" s="74"/>
      <c r="D117" s="89" t="s">
        <v>102</v>
      </c>
      <c r="E117" s="88">
        <v>160</v>
      </c>
      <c r="F117" s="88">
        <v>100</v>
      </c>
      <c r="G117" s="88">
        <v>40</v>
      </c>
      <c r="H117" s="228"/>
      <c r="I117" s="228"/>
    </row>
    <row r="118" spans="1:9" x14ac:dyDescent="0.25">
      <c r="A118" s="73"/>
      <c r="B118" s="73">
        <v>3295</v>
      </c>
      <c r="C118" s="74"/>
      <c r="D118" s="89" t="s">
        <v>72</v>
      </c>
      <c r="E118" s="88">
        <v>2285.92</v>
      </c>
      <c r="F118" s="88">
        <v>168</v>
      </c>
      <c r="G118" s="88">
        <v>181.28</v>
      </c>
      <c r="H118" s="228"/>
      <c r="I118" s="228"/>
    </row>
    <row r="119" spans="1:9" x14ac:dyDescent="0.25">
      <c r="A119" s="73"/>
      <c r="B119" s="73">
        <v>3296</v>
      </c>
      <c r="C119" s="74"/>
      <c r="D119" s="89" t="s">
        <v>74</v>
      </c>
      <c r="E119" s="88">
        <v>0</v>
      </c>
      <c r="F119" s="88"/>
      <c r="G119" s="88">
        <v>0</v>
      </c>
      <c r="H119" s="88"/>
      <c r="I119" s="228"/>
    </row>
    <row r="120" spans="1:9" x14ac:dyDescent="0.25">
      <c r="A120" s="73"/>
      <c r="B120" s="73">
        <v>3299</v>
      </c>
      <c r="C120" s="74"/>
      <c r="D120" s="89" t="s">
        <v>73</v>
      </c>
      <c r="E120" s="88">
        <v>46652.65</v>
      </c>
      <c r="F120" s="88">
        <v>10118</v>
      </c>
      <c r="G120" s="88">
        <v>63904.46</v>
      </c>
      <c r="H120" s="88"/>
      <c r="I120" s="228"/>
    </row>
    <row r="121" spans="1:9" x14ac:dyDescent="0.25">
      <c r="A121" s="77"/>
      <c r="B121" s="77"/>
      <c r="C121" s="55" t="s">
        <v>225</v>
      </c>
      <c r="D121" s="55" t="s">
        <v>115</v>
      </c>
      <c r="E121" s="121">
        <v>104819.45</v>
      </c>
      <c r="F121" s="121">
        <v>108170</v>
      </c>
      <c r="G121" s="121">
        <v>108603.02</v>
      </c>
      <c r="H121" s="233"/>
      <c r="I121" s="233"/>
    </row>
    <row r="122" spans="1:9" x14ac:dyDescent="0.25">
      <c r="A122" s="77"/>
      <c r="B122" s="77"/>
      <c r="C122" s="55" t="s">
        <v>222</v>
      </c>
      <c r="D122" s="55" t="s">
        <v>166</v>
      </c>
      <c r="E122" s="121">
        <v>31619.53</v>
      </c>
      <c r="F122" s="121">
        <v>26800</v>
      </c>
      <c r="G122" s="121">
        <v>25740.67</v>
      </c>
      <c r="H122" s="233"/>
      <c r="I122" s="233"/>
    </row>
    <row r="123" spans="1:9" x14ac:dyDescent="0.25">
      <c r="A123" s="70"/>
      <c r="B123" s="70"/>
      <c r="C123" s="165" t="s">
        <v>62</v>
      </c>
      <c r="D123" s="55" t="s">
        <v>115</v>
      </c>
      <c r="E123" s="123">
        <v>3150.5</v>
      </c>
      <c r="F123" s="123">
        <v>3950</v>
      </c>
      <c r="G123" s="123">
        <v>14241.02</v>
      </c>
      <c r="H123" s="233"/>
      <c r="I123" s="233"/>
    </row>
    <row r="124" spans="1:9" x14ac:dyDescent="0.25">
      <c r="A124" s="54"/>
      <c r="B124" s="70"/>
      <c r="C124" s="71" t="s">
        <v>220</v>
      </c>
      <c r="D124" s="71" t="s">
        <v>167</v>
      </c>
      <c r="E124" s="122">
        <v>0</v>
      </c>
      <c r="F124" s="122">
        <v>1199</v>
      </c>
      <c r="G124" s="122">
        <v>168</v>
      </c>
      <c r="H124" s="233"/>
      <c r="I124" s="233"/>
    </row>
    <row r="125" spans="1:9" x14ac:dyDescent="0.25">
      <c r="A125" s="70"/>
      <c r="B125" s="70"/>
      <c r="C125" s="71" t="s">
        <v>228</v>
      </c>
      <c r="D125" s="71" t="s">
        <v>167</v>
      </c>
      <c r="E125" s="123">
        <v>0</v>
      </c>
      <c r="F125" s="123"/>
      <c r="G125" s="123">
        <v>2330.3200000000002</v>
      </c>
      <c r="H125" s="233"/>
      <c r="I125" s="233"/>
    </row>
    <row r="126" spans="1:9" x14ac:dyDescent="0.25">
      <c r="A126" s="54"/>
      <c r="B126" s="70"/>
      <c r="C126" s="71" t="s">
        <v>228</v>
      </c>
      <c r="D126" s="71" t="s">
        <v>167</v>
      </c>
      <c r="E126" s="122">
        <v>48540.22</v>
      </c>
      <c r="F126" s="122">
        <v>40500</v>
      </c>
      <c r="G126" s="122">
        <v>48507</v>
      </c>
      <c r="H126" s="233"/>
      <c r="I126" s="233"/>
    </row>
    <row r="127" spans="1:9" x14ac:dyDescent="0.25">
      <c r="A127" s="70"/>
      <c r="B127" s="70"/>
      <c r="C127" s="71" t="s">
        <v>220</v>
      </c>
      <c r="D127" s="118" t="s">
        <v>167</v>
      </c>
      <c r="E127" s="123">
        <v>6807.11</v>
      </c>
      <c r="F127" s="123">
        <v>168</v>
      </c>
      <c r="G127" s="123">
        <v>4038</v>
      </c>
      <c r="H127" s="233"/>
      <c r="I127" s="233"/>
    </row>
    <row r="128" spans="1:9" x14ac:dyDescent="0.25">
      <c r="A128" s="70"/>
      <c r="B128" s="70"/>
      <c r="C128" s="71" t="s">
        <v>218</v>
      </c>
      <c r="D128" s="55" t="s">
        <v>165</v>
      </c>
      <c r="E128" s="123">
        <v>18806.810000000001</v>
      </c>
      <c r="F128" s="123">
        <v>28700</v>
      </c>
      <c r="G128" s="123">
        <v>29837.62</v>
      </c>
      <c r="H128" s="233"/>
      <c r="I128" s="233"/>
    </row>
    <row r="129" spans="1:9" x14ac:dyDescent="0.25">
      <c r="A129" s="77"/>
      <c r="B129" s="77"/>
      <c r="C129" s="55" t="s">
        <v>223</v>
      </c>
      <c r="D129" s="55" t="s">
        <v>165</v>
      </c>
      <c r="E129" s="121">
        <v>6483.7</v>
      </c>
      <c r="F129" s="121">
        <v>4410</v>
      </c>
      <c r="G129" s="121">
        <v>3274.15</v>
      </c>
      <c r="H129" s="233"/>
      <c r="I129" s="233"/>
    </row>
    <row r="130" spans="1:9" ht="25.5" x14ac:dyDescent="0.25">
      <c r="A130" s="70"/>
      <c r="B130" s="70"/>
      <c r="C130" s="71" t="s">
        <v>168</v>
      </c>
      <c r="D130" s="118" t="s">
        <v>211</v>
      </c>
      <c r="E130" s="123">
        <v>0</v>
      </c>
      <c r="F130" s="123"/>
      <c r="G130" s="123">
        <v>0</v>
      </c>
      <c r="H130" s="233"/>
      <c r="I130" s="233"/>
    </row>
    <row r="131" spans="1:9" x14ac:dyDescent="0.25">
      <c r="A131" s="73"/>
      <c r="B131" s="76">
        <v>34</v>
      </c>
      <c r="C131" s="76"/>
      <c r="D131" s="90" t="s">
        <v>75</v>
      </c>
      <c r="E131" s="103">
        <v>951.14</v>
      </c>
      <c r="F131" s="103">
        <v>1100</v>
      </c>
      <c r="G131" s="103">
        <v>1063.47</v>
      </c>
      <c r="H131" s="228">
        <v>49</v>
      </c>
      <c r="I131" s="228">
        <v>71</v>
      </c>
    </row>
    <row r="132" spans="1:9" s="41" customFormat="1" x14ac:dyDescent="0.25">
      <c r="A132" s="78"/>
      <c r="B132" s="78">
        <v>343</v>
      </c>
      <c r="C132" s="76"/>
      <c r="D132" s="80" t="s">
        <v>76</v>
      </c>
      <c r="E132" s="103">
        <v>951.14</v>
      </c>
      <c r="F132" s="103">
        <v>1100</v>
      </c>
      <c r="G132" s="103">
        <v>1063.47</v>
      </c>
      <c r="H132" s="228"/>
      <c r="I132" s="228"/>
    </row>
    <row r="133" spans="1:9" s="111" customFormat="1" ht="26.25" x14ac:dyDescent="0.25">
      <c r="A133" s="108"/>
      <c r="B133" s="108">
        <v>3431</v>
      </c>
      <c r="C133" s="105"/>
      <c r="D133" s="112" t="s">
        <v>103</v>
      </c>
      <c r="E133" s="87">
        <v>951.14</v>
      </c>
      <c r="F133" s="87">
        <v>1100</v>
      </c>
      <c r="G133" s="87">
        <v>1063.47</v>
      </c>
      <c r="H133" s="228"/>
      <c r="I133" s="228"/>
    </row>
    <row r="134" spans="1:9" x14ac:dyDescent="0.25">
      <c r="A134" s="73"/>
      <c r="B134" s="73">
        <v>3433</v>
      </c>
      <c r="C134" s="76"/>
      <c r="D134" s="89" t="s">
        <v>77</v>
      </c>
      <c r="E134" s="88">
        <v>0</v>
      </c>
      <c r="F134" s="88"/>
      <c r="G134" s="88">
        <v>0</v>
      </c>
      <c r="H134" s="228"/>
      <c r="I134" s="228"/>
    </row>
    <row r="135" spans="1:9" x14ac:dyDescent="0.25">
      <c r="A135" s="77"/>
      <c r="B135" s="77"/>
      <c r="C135" s="55" t="s">
        <v>225</v>
      </c>
      <c r="D135" s="55" t="s">
        <v>115</v>
      </c>
      <c r="E135" s="121">
        <v>900</v>
      </c>
      <c r="F135" s="121">
        <v>900</v>
      </c>
      <c r="G135" s="121">
        <v>900</v>
      </c>
      <c r="H135" s="233"/>
      <c r="I135" s="233"/>
    </row>
    <row r="136" spans="1:9" x14ac:dyDescent="0.25">
      <c r="A136" s="77"/>
      <c r="B136" s="77"/>
      <c r="C136" s="55" t="s">
        <v>222</v>
      </c>
      <c r="D136" s="55" t="s">
        <v>166</v>
      </c>
      <c r="E136" s="121">
        <v>51.14</v>
      </c>
      <c r="F136" s="121">
        <v>200</v>
      </c>
      <c r="G136" s="121">
        <v>163.47</v>
      </c>
      <c r="H136" s="233"/>
      <c r="I136" s="233"/>
    </row>
    <row r="137" spans="1:9" x14ac:dyDescent="0.25">
      <c r="A137" s="54"/>
      <c r="B137" s="70"/>
      <c r="C137" s="71" t="s">
        <v>220</v>
      </c>
      <c r="D137" s="71" t="s">
        <v>167</v>
      </c>
      <c r="E137" s="122">
        <v>0</v>
      </c>
      <c r="F137" s="122">
        <v>0</v>
      </c>
      <c r="G137" s="122">
        <v>0</v>
      </c>
      <c r="H137" s="233"/>
      <c r="I137" s="233"/>
    </row>
    <row r="138" spans="1:9" ht="25.5" x14ac:dyDescent="0.25">
      <c r="A138" s="73"/>
      <c r="B138" s="76">
        <v>36</v>
      </c>
      <c r="C138" s="76"/>
      <c r="D138" s="90" t="s">
        <v>270</v>
      </c>
      <c r="E138" s="103">
        <v>274.60000000000002</v>
      </c>
      <c r="F138" s="103">
        <v>980</v>
      </c>
      <c r="G138" s="103">
        <v>343.38</v>
      </c>
      <c r="H138" s="228"/>
      <c r="I138" s="228"/>
    </row>
    <row r="139" spans="1:9" ht="25.5" x14ac:dyDescent="0.25">
      <c r="A139" s="78"/>
      <c r="B139" s="78">
        <v>369</v>
      </c>
      <c r="C139" s="76"/>
      <c r="D139" s="80" t="s">
        <v>271</v>
      </c>
      <c r="E139" s="103">
        <v>274.60000000000002</v>
      </c>
      <c r="F139" s="103">
        <v>980</v>
      </c>
      <c r="G139" s="103">
        <v>343.38</v>
      </c>
      <c r="H139" s="228"/>
      <c r="I139" s="228"/>
    </row>
    <row r="140" spans="1:9" ht="26.25" x14ac:dyDescent="0.25">
      <c r="A140" s="108"/>
      <c r="B140" s="108">
        <v>3691</v>
      </c>
      <c r="C140" s="105"/>
      <c r="D140" s="112" t="s">
        <v>272</v>
      </c>
      <c r="E140" s="87">
        <v>274.60000000000002</v>
      </c>
      <c r="F140" s="88">
        <v>980</v>
      </c>
      <c r="G140" s="87">
        <v>343.38</v>
      </c>
      <c r="H140" s="228"/>
      <c r="I140" s="228"/>
    </row>
    <row r="141" spans="1:9" x14ac:dyDescent="0.25">
      <c r="A141" s="77"/>
      <c r="B141" s="77"/>
      <c r="C141" s="55" t="s">
        <v>225</v>
      </c>
      <c r="D141" s="55" t="s">
        <v>115</v>
      </c>
      <c r="E141" s="121">
        <v>0</v>
      </c>
      <c r="F141" s="121">
        <v>0</v>
      </c>
      <c r="G141" s="121">
        <v>0</v>
      </c>
      <c r="H141" s="233"/>
      <c r="I141" s="233"/>
    </row>
    <row r="142" spans="1:9" x14ac:dyDescent="0.25">
      <c r="A142" s="77"/>
      <c r="B142" s="77"/>
      <c r="C142" s="55" t="s">
        <v>222</v>
      </c>
      <c r="D142" s="55" t="s">
        <v>166</v>
      </c>
      <c r="E142" s="121">
        <v>0</v>
      </c>
      <c r="F142" s="121">
        <v>0</v>
      </c>
      <c r="G142" s="121">
        <v>0</v>
      </c>
      <c r="H142" s="233"/>
      <c r="I142" s="233"/>
    </row>
    <row r="143" spans="1:9" x14ac:dyDescent="0.25">
      <c r="A143" s="77"/>
      <c r="B143" s="77"/>
      <c r="C143" s="165" t="s">
        <v>62</v>
      </c>
      <c r="D143" s="55" t="s">
        <v>115</v>
      </c>
      <c r="E143" s="122">
        <v>274.60000000000002</v>
      </c>
      <c r="F143" s="121">
        <v>980</v>
      </c>
      <c r="G143" s="121">
        <v>343.38</v>
      </c>
      <c r="H143" s="233"/>
      <c r="I143" s="233"/>
    </row>
    <row r="144" spans="1:9" x14ac:dyDescent="0.25">
      <c r="A144" s="54"/>
      <c r="B144" s="70"/>
      <c r="C144" s="71" t="s">
        <v>220</v>
      </c>
      <c r="D144" s="71" t="s">
        <v>167</v>
      </c>
      <c r="E144" s="122">
        <v>0</v>
      </c>
      <c r="F144" s="122">
        <v>0</v>
      </c>
      <c r="G144" s="122">
        <v>0</v>
      </c>
      <c r="H144" s="233"/>
      <c r="I144" s="233"/>
    </row>
    <row r="145" spans="1:9" ht="38.25" x14ac:dyDescent="0.25">
      <c r="A145" s="76"/>
      <c r="B145" s="76">
        <v>37</v>
      </c>
      <c r="C145" s="76"/>
      <c r="D145" s="90" t="s">
        <v>99</v>
      </c>
      <c r="E145" s="103">
        <f t="shared" ref="E145" si="3">E146</f>
        <v>0</v>
      </c>
      <c r="F145" s="103">
        <v>0</v>
      </c>
      <c r="G145" s="103">
        <v>1374.62</v>
      </c>
      <c r="H145" s="228"/>
      <c r="I145" s="228"/>
    </row>
    <row r="146" spans="1:9" s="41" customFormat="1" ht="25.5" x14ac:dyDescent="0.25">
      <c r="A146" s="78"/>
      <c r="B146" s="78">
        <v>372</v>
      </c>
      <c r="C146" s="76"/>
      <c r="D146" s="80" t="s">
        <v>90</v>
      </c>
      <c r="E146" s="103">
        <f t="shared" ref="E146" si="4">SUM(E147:E149)</f>
        <v>0</v>
      </c>
      <c r="F146" s="103">
        <v>0</v>
      </c>
      <c r="G146" s="103">
        <v>1374.62</v>
      </c>
      <c r="H146" s="228"/>
      <c r="I146" s="228"/>
    </row>
    <row r="147" spans="1:9" ht="25.5" x14ac:dyDescent="0.25">
      <c r="A147" s="73"/>
      <c r="B147" s="73">
        <v>3721</v>
      </c>
      <c r="C147" s="76"/>
      <c r="D147" s="89" t="s">
        <v>91</v>
      </c>
      <c r="E147" s="110">
        <v>0</v>
      </c>
      <c r="F147" s="103">
        <v>0</v>
      </c>
      <c r="G147" s="88">
        <v>1374.62</v>
      </c>
      <c r="H147" s="228"/>
      <c r="I147" s="228"/>
    </row>
    <row r="148" spans="1:9" ht="25.5" x14ac:dyDescent="0.25">
      <c r="A148" s="73"/>
      <c r="B148" s="73">
        <v>3722</v>
      </c>
      <c r="C148" s="76"/>
      <c r="D148" s="89" t="s">
        <v>92</v>
      </c>
      <c r="E148" s="110">
        <v>0</v>
      </c>
      <c r="F148" s="87">
        <v>0</v>
      </c>
      <c r="G148" s="88">
        <v>0</v>
      </c>
      <c r="H148" s="228"/>
      <c r="I148" s="228"/>
    </row>
    <row r="149" spans="1:9" ht="25.5" x14ac:dyDescent="0.25">
      <c r="A149" s="73"/>
      <c r="B149" s="73">
        <v>3723</v>
      </c>
      <c r="C149" s="76"/>
      <c r="D149" s="89" t="s">
        <v>107</v>
      </c>
      <c r="E149" s="101">
        <v>0</v>
      </c>
      <c r="F149" s="88">
        <f t="shared" ref="F149" si="5">E149/7.5345</f>
        <v>0</v>
      </c>
      <c r="G149" s="88">
        <v>0</v>
      </c>
      <c r="H149" s="228"/>
      <c r="I149" s="228"/>
    </row>
    <row r="150" spans="1:9" x14ac:dyDescent="0.25">
      <c r="A150" s="77"/>
      <c r="B150" s="77"/>
      <c r="C150" s="55" t="s">
        <v>62</v>
      </c>
      <c r="D150" s="55" t="s">
        <v>115</v>
      </c>
      <c r="E150" s="121">
        <v>0</v>
      </c>
      <c r="F150" s="121">
        <v>0</v>
      </c>
      <c r="G150" s="121">
        <v>0</v>
      </c>
      <c r="H150" s="233"/>
      <c r="I150" s="233"/>
    </row>
    <row r="151" spans="1:9" x14ac:dyDescent="0.25">
      <c r="A151" s="54"/>
      <c r="B151" s="70"/>
      <c r="C151" s="55" t="s">
        <v>220</v>
      </c>
      <c r="D151" s="55" t="s">
        <v>167</v>
      </c>
      <c r="E151" s="122">
        <v>0</v>
      </c>
      <c r="F151" s="122">
        <v>0</v>
      </c>
      <c r="G151" s="122">
        <v>1374.62</v>
      </c>
      <c r="H151" s="233"/>
      <c r="I151" s="233"/>
    </row>
    <row r="152" spans="1:9" s="107" customFormat="1" x14ac:dyDescent="0.25">
      <c r="A152" s="104"/>
      <c r="B152" s="104">
        <v>38</v>
      </c>
      <c r="C152" s="105"/>
      <c r="D152" s="106" t="s">
        <v>152</v>
      </c>
      <c r="E152" s="103">
        <v>901.43</v>
      </c>
      <c r="F152" s="103">
        <v>980</v>
      </c>
      <c r="G152" s="103">
        <v>905.52</v>
      </c>
      <c r="H152" s="228"/>
      <c r="I152" s="228"/>
    </row>
    <row r="153" spans="1:9" s="107" customFormat="1" x14ac:dyDescent="0.25">
      <c r="A153" s="104"/>
      <c r="B153" s="104">
        <v>381</v>
      </c>
      <c r="C153" s="105"/>
      <c r="D153" s="106" t="s">
        <v>60</v>
      </c>
      <c r="E153" s="103">
        <v>0</v>
      </c>
      <c r="F153" s="103">
        <v>980</v>
      </c>
      <c r="G153" s="103">
        <v>0</v>
      </c>
      <c r="H153" s="228"/>
      <c r="I153" s="228"/>
    </row>
    <row r="154" spans="1:9" s="111" customFormat="1" ht="26.25" x14ac:dyDescent="0.25">
      <c r="A154" s="108"/>
      <c r="B154" s="108">
        <v>3812</v>
      </c>
      <c r="C154" s="105"/>
      <c r="D154" s="109" t="s">
        <v>153</v>
      </c>
      <c r="E154" s="87">
        <v>901.43</v>
      </c>
      <c r="F154" s="87">
        <v>980</v>
      </c>
      <c r="G154" s="87">
        <v>905.52</v>
      </c>
      <c r="H154" s="228"/>
      <c r="I154" s="228"/>
    </row>
    <row r="155" spans="1:9" x14ac:dyDescent="0.25">
      <c r="A155" s="54"/>
      <c r="B155" s="70"/>
      <c r="C155" s="55" t="s">
        <v>220</v>
      </c>
      <c r="D155" s="55" t="s">
        <v>167</v>
      </c>
      <c r="E155" s="122">
        <v>901.43</v>
      </c>
      <c r="F155" s="266">
        <v>980</v>
      </c>
      <c r="G155" s="122">
        <v>905.52</v>
      </c>
      <c r="H155" s="233"/>
      <c r="I155" s="233"/>
    </row>
    <row r="156" spans="1:9" x14ac:dyDescent="0.25">
      <c r="A156" s="54"/>
      <c r="B156" s="70"/>
      <c r="C156" s="55" t="s">
        <v>222</v>
      </c>
      <c r="D156" s="55" t="s">
        <v>274</v>
      </c>
      <c r="E156" s="122">
        <v>0</v>
      </c>
      <c r="F156" s="122"/>
      <c r="G156" s="122">
        <v>0</v>
      </c>
      <c r="H156" s="233"/>
      <c r="I156" s="233"/>
    </row>
    <row r="157" spans="1:9" ht="25.5" x14ac:dyDescent="0.25">
      <c r="A157" s="81">
        <v>4</v>
      </c>
      <c r="B157" s="83"/>
      <c r="C157" s="83"/>
      <c r="D157" s="91" t="s">
        <v>21</v>
      </c>
      <c r="E157" s="98">
        <v>71079.55</v>
      </c>
      <c r="F157" s="98">
        <v>29000</v>
      </c>
      <c r="G157" s="98">
        <v>85214.62</v>
      </c>
      <c r="H157" s="228"/>
      <c r="I157" s="228"/>
    </row>
    <row r="158" spans="1:9" ht="25.5" x14ac:dyDescent="0.25">
      <c r="A158" s="66"/>
      <c r="B158" s="86">
        <v>42</v>
      </c>
      <c r="C158" s="86"/>
      <c r="D158" s="92" t="s">
        <v>43</v>
      </c>
      <c r="E158" s="98">
        <v>71079.55</v>
      </c>
      <c r="F158" s="98"/>
      <c r="G158" s="98">
        <v>85214.62</v>
      </c>
      <c r="H158" s="228"/>
      <c r="I158" s="228"/>
    </row>
    <row r="159" spans="1:9" s="41" customFormat="1" x14ac:dyDescent="0.25">
      <c r="A159" s="64"/>
      <c r="B159" s="64">
        <v>421</v>
      </c>
      <c r="C159" s="86"/>
      <c r="D159" s="91" t="s">
        <v>104</v>
      </c>
      <c r="E159" s="100">
        <v>43087.5</v>
      </c>
      <c r="F159" s="100"/>
      <c r="G159" s="100">
        <v>1465.36</v>
      </c>
      <c r="H159" s="228"/>
      <c r="I159" s="228"/>
    </row>
    <row r="160" spans="1:9" x14ac:dyDescent="0.25">
      <c r="A160" s="66"/>
      <c r="B160" s="66">
        <v>4212</v>
      </c>
      <c r="C160" s="86"/>
      <c r="D160" s="84" t="s">
        <v>105</v>
      </c>
      <c r="E160" s="88">
        <v>43087.5</v>
      </c>
      <c r="F160" s="88"/>
      <c r="G160" s="88">
        <v>1465.36</v>
      </c>
      <c r="H160" s="228"/>
      <c r="I160" s="228"/>
    </row>
    <row r="161" spans="1:9" s="41" customFormat="1" x14ac:dyDescent="0.25">
      <c r="A161" s="64"/>
      <c r="B161" s="64">
        <v>422</v>
      </c>
      <c r="C161" s="64"/>
      <c r="D161" s="91" t="s">
        <v>85</v>
      </c>
      <c r="E161" s="98">
        <v>20169.330000000002</v>
      </c>
      <c r="F161" s="98"/>
      <c r="G161" s="98">
        <v>71094.649999999994</v>
      </c>
      <c r="H161" s="228"/>
      <c r="I161" s="228"/>
    </row>
    <row r="162" spans="1:9" x14ac:dyDescent="0.25">
      <c r="A162" s="66"/>
      <c r="B162" s="66">
        <v>4221</v>
      </c>
      <c r="C162" s="66"/>
      <c r="D162" s="84" t="s">
        <v>86</v>
      </c>
      <c r="E162" s="88">
        <v>17746.830000000002</v>
      </c>
      <c r="F162" s="88">
        <v>2000</v>
      </c>
      <c r="G162" s="88">
        <v>32880.75</v>
      </c>
      <c r="H162" s="228"/>
      <c r="I162" s="228"/>
    </row>
    <row r="163" spans="1:9" x14ac:dyDescent="0.25">
      <c r="A163" s="66"/>
      <c r="B163" s="66">
        <v>4221</v>
      </c>
      <c r="C163" s="66"/>
      <c r="D163" s="84" t="s">
        <v>210</v>
      </c>
      <c r="E163" s="87">
        <v>1472.5</v>
      </c>
      <c r="F163" s="87">
        <v>1500</v>
      </c>
      <c r="G163" s="87"/>
      <c r="H163" s="228"/>
      <c r="I163" s="228"/>
    </row>
    <row r="164" spans="1:9" x14ac:dyDescent="0.25">
      <c r="A164" s="66"/>
      <c r="B164" s="66">
        <v>4221</v>
      </c>
      <c r="C164" s="66"/>
      <c r="D164" s="84" t="s">
        <v>210</v>
      </c>
      <c r="E164" s="87">
        <v>0</v>
      </c>
      <c r="F164" s="87">
        <v>10000</v>
      </c>
      <c r="G164" s="87"/>
      <c r="H164" s="228"/>
      <c r="I164" s="228"/>
    </row>
    <row r="165" spans="1:9" x14ac:dyDescent="0.25">
      <c r="A165" s="66"/>
      <c r="B165" s="66">
        <v>4223</v>
      </c>
      <c r="C165" s="66"/>
      <c r="D165" s="84" t="s">
        <v>156</v>
      </c>
      <c r="E165" s="88">
        <v>950</v>
      </c>
      <c r="F165" s="87">
        <v>4000</v>
      </c>
      <c r="G165" s="87">
        <v>6073.75</v>
      </c>
      <c r="H165" s="228"/>
      <c r="I165" s="228"/>
    </row>
    <row r="166" spans="1:9" x14ac:dyDescent="0.25">
      <c r="A166" s="66"/>
      <c r="B166" s="66">
        <v>4225</v>
      </c>
      <c r="C166" s="66"/>
      <c r="D166" s="84" t="s">
        <v>157</v>
      </c>
      <c r="E166" s="88">
        <v>0</v>
      </c>
      <c r="F166" s="87"/>
      <c r="G166" s="87">
        <v>4470.8500000000004</v>
      </c>
      <c r="H166" s="228"/>
      <c r="I166" s="228"/>
    </row>
    <row r="167" spans="1:9" x14ac:dyDescent="0.25">
      <c r="A167" s="66"/>
      <c r="B167" s="66">
        <v>4226</v>
      </c>
      <c r="C167" s="66"/>
      <c r="D167" s="84" t="s">
        <v>150</v>
      </c>
      <c r="E167" s="166">
        <v>0</v>
      </c>
      <c r="F167" s="88"/>
      <c r="G167" s="88">
        <v>0</v>
      </c>
      <c r="H167" s="228"/>
      <c r="I167" s="228"/>
    </row>
    <row r="168" spans="1:9" ht="25.5" x14ac:dyDescent="0.25">
      <c r="A168" s="66"/>
      <c r="B168" s="66">
        <v>4227</v>
      </c>
      <c r="C168" s="66"/>
      <c r="D168" s="84" t="s">
        <v>87</v>
      </c>
      <c r="E168" s="166">
        <v>0</v>
      </c>
      <c r="F168" s="88"/>
      <c r="G168" s="88">
        <v>27669.3</v>
      </c>
      <c r="H168" s="228"/>
      <c r="I168" s="228"/>
    </row>
    <row r="169" spans="1:9" s="41" customFormat="1" ht="25.5" x14ac:dyDescent="0.25">
      <c r="A169" s="64"/>
      <c r="B169" s="64">
        <v>424</v>
      </c>
      <c r="C169" s="64"/>
      <c r="D169" s="91" t="s">
        <v>88</v>
      </c>
      <c r="E169" s="98">
        <v>7822.72</v>
      </c>
      <c r="F169" s="98">
        <v>11500</v>
      </c>
      <c r="G169" s="98">
        <v>12654.61</v>
      </c>
      <c r="H169" s="228"/>
      <c r="I169" s="228"/>
    </row>
    <row r="170" spans="1:9" s="41" customFormat="1" x14ac:dyDescent="0.25">
      <c r="A170" s="64"/>
      <c r="B170" s="66">
        <v>4241</v>
      </c>
      <c r="C170" s="66"/>
      <c r="D170" s="84" t="s">
        <v>89</v>
      </c>
      <c r="E170" s="166">
        <v>7822.72</v>
      </c>
      <c r="F170" s="166">
        <v>3000</v>
      </c>
      <c r="G170" s="166">
        <v>12654.61</v>
      </c>
      <c r="H170" s="228"/>
      <c r="I170" s="228"/>
    </row>
    <row r="171" spans="1:9" x14ac:dyDescent="0.25">
      <c r="A171" s="66"/>
      <c r="B171" s="66">
        <v>4241</v>
      </c>
      <c r="C171" s="66"/>
      <c r="D171" s="84" t="s">
        <v>89</v>
      </c>
      <c r="E171" s="88">
        <v>0</v>
      </c>
      <c r="F171" s="88">
        <v>8500</v>
      </c>
      <c r="G171" s="88">
        <v>0</v>
      </c>
      <c r="H171" s="228"/>
      <c r="I171" s="228"/>
    </row>
    <row r="172" spans="1:9" x14ac:dyDescent="0.25">
      <c r="A172" s="77"/>
      <c r="B172" s="77"/>
      <c r="C172" s="55" t="s">
        <v>62</v>
      </c>
      <c r="D172" s="55" t="s">
        <v>115</v>
      </c>
      <c r="E172" s="121">
        <v>43987.5</v>
      </c>
      <c r="F172" s="121">
        <v>0</v>
      </c>
      <c r="G172" s="121">
        <v>56941.09</v>
      </c>
      <c r="H172" s="233"/>
      <c r="I172" s="233"/>
    </row>
    <row r="173" spans="1:9" x14ac:dyDescent="0.25">
      <c r="A173" s="77"/>
      <c r="B173" s="77"/>
      <c r="C173" s="55" t="s">
        <v>222</v>
      </c>
      <c r="D173" s="55" t="s">
        <v>166</v>
      </c>
      <c r="E173" s="121">
        <v>12924.72</v>
      </c>
      <c r="F173" s="121">
        <v>0</v>
      </c>
      <c r="G173" s="121">
        <v>8321.23</v>
      </c>
      <c r="H173" s="233"/>
      <c r="I173" s="233"/>
    </row>
    <row r="174" spans="1:9" ht="25.5" x14ac:dyDescent="0.25">
      <c r="A174" s="70"/>
      <c r="B174" s="70"/>
      <c r="C174" s="71" t="s">
        <v>222</v>
      </c>
      <c r="D174" s="118" t="s">
        <v>209</v>
      </c>
      <c r="E174" s="123">
        <v>0</v>
      </c>
      <c r="F174" s="123">
        <v>7000</v>
      </c>
      <c r="G174" s="123">
        <v>0</v>
      </c>
      <c r="H174" s="233"/>
      <c r="I174" s="233"/>
    </row>
    <row r="175" spans="1:9" x14ac:dyDescent="0.25">
      <c r="A175" s="70"/>
      <c r="B175" s="70"/>
      <c r="C175" s="71" t="s">
        <v>228</v>
      </c>
      <c r="D175" s="118" t="s">
        <v>273</v>
      </c>
      <c r="E175" s="123">
        <v>1472.5</v>
      </c>
      <c r="F175" s="124">
        <v>10000</v>
      </c>
      <c r="G175" s="123">
        <v>5909.92</v>
      </c>
      <c r="H175" s="233"/>
      <c r="I175" s="233"/>
    </row>
    <row r="176" spans="1:9" ht="15.75" customHeight="1" x14ac:dyDescent="0.25">
      <c r="A176" s="70"/>
      <c r="B176" s="70"/>
      <c r="C176" s="71" t="s">
        <v>220</v>
      </c>
      <c r="D176" s="93" t="s">
        <v>167</v>
      </c>
      <c r="E176" s="124">
        <v>946.46</v>
      </c>
      <c r="F176" s="124">
        <v>2000</v>
      </c>
      <c r="G176" s="124">
        <v>600</v>
      </c>
      <c r="H176" s="233"/>
      <c r="I176" s="233"/>
    </row>
    <row r="177" spans="1:9" ht="15.75" customHeight="1" x14ac:dyDescent="0.25">
      <c r="A177" s="70"/>
      <c r="B177" s="70"/>
      <c r="C177" s="71" t="s">
        <v>218</v>
      </c>
      <c r="D177" s="93" t="s">
        <v>167</v>
      </c>
      <c r="E177" s="124">
        <v>10457.57</v>
      </c>
      <c r="F177" s="121">
        <v>10000</v>
      </c>
      <c r="G177" s="124">
        <v>13442.38</v>
      </c>
      <c r="H177" s="233"/>
      <c r="I177" s="233"/>
    </row>
    <row r="178" spans="1:9" x14ac:dyDescent="0.25">
      <c r="A178" s="77"/>
      <c r="B178" s="77"/>
      <c r="C178" s="55" t="s">
        <v>223</v>
      </c>
      <c r="D178" s="55" t="s">
        <v>165</v>
      </c>
      <c r="E178" s="121">
        <v>1290.8</v>
      </c>
      <c r="F178" s="121">
        <v>0</v>
      </c>
      <c r="G178" s="121">
        <v>0</v>
      </c>
      <c r="H178" s="233"/>
      <c r="I178" s="233"/>
    </row>
    <row r="179" spans="1:9" ht="25.5" x14ac:dyDescent="0.25">
      <c r="A179" s="66"/>
      <c r="B179" s="86">
        <v>45</v>
      </c>
      <c r="C179" s="86"/>
      <c r="D179" s="92" t="s">
        <v>108</v>
      </c>
      <c r="E179" s="98">
        <v>0</v>
      </c>
      <c r="F179" s="98">
        <v>40000</v>
      </c>
      <c r="G179" s="98">
        <v>0</v>
      </c>
      <c r="H179" s="228"/>
      <c r="I179" s="228"/>
    </row>
    <row r="180" spans="1:9" s="41" customFormat="1" ht="25.5" x14ac:dyDescent="0.25">
      <c r="A180" s="64"/>
      <c r="B180" s="64">
        <v>451</v>
      </c>
      <c r="C180" s="86"/>
      <c r="D180" s="91" t="s">
        <v>109</v>
      </c>
      <c r="E180" s="100">
        <v>0</v>
      </c>
      <c r="F180" s="100">
        <v>40000</v>
      </c>
      <c r="G180" s="100">
        <v>0</v>
      </c>
      <c r="H180" s="228"/>
      <c r="I180" s="228"/>
    </row>
    <row r="181" spans="1:9" ht="25.5" x14ac:dyDescent="0.25">
      <c r="A181" s="66"/>
      <c r="B181" s="66">
        <v>4511</v>
      </c>
      <c r="C181" s="86"/>
      <c r="D181" s="84" t="s">
        <v>109</v>
      </c>
      <c r="E181" s="88">
        <v>0</v>
      </c>
      <c r="F181" s="114">
        <v>40000</v>
      </c>
      <c r="G181" s="88">
        <v>0</v>
      </c>
      <c r="H181" s="228"/>
      <c r="I181" s="228"/>
    </row>
    <row r="182" spans="1:9" x14ac:dyDescent="0.25">
      <c r="A182" s="77"/>
      <c r="B182" s="77"/>
      <c r="C182" s="55" t="s">
        <v>62</v>
      </c>
      <c r="D182" s="55" t="s">
        <v>115</v>
      </c>
      <c r="E182" s="232">
        <v>0</v>
      </c>
      <c r="F182" s="121">
        <v>40000</v>
      </c>
      <c r="G182" s="232">
        <v>0</v>
      </c>
      <c r="H182" s="233"/>
      <c r="I182" s="233"/>
    </row>
    <row r="183" spans="1:9" x14ac:dyDescent="0.25">
      <c r="A183" s="97"/>
      <c r="B183" s="97"/>
      <c r="C183" s="97"/>
      <c r="D183" s="94" t="s">
        <v>111</v>
      </c>
      <c r="E183" s="229">
        <v>1687535.15</v>
      </c>
      <c r="F183" s="102">
        <v>1870137</v>
      </c>
      <c r="G183" s="229">
        <v>2019379.9</v>
      </c>
      <c r="H183" s="97"/>
      <c r="I183" s="97"/>
    </row>
    <row r="184" spans="1:9" x14ac:dyDescent="0.25">
      <c r="H184" s="230"/>
      <c r="I184" s="230"/>
    </row>
    <row r="185" spans="1:9" x14ac:dyDescent="0.25">
      <c r="H185" s="230"/>
      <c r="I185" s="230"/>
    </row>
    <row r="186" spans="1:9" x14ac:dyDescent="0.25">
      <c r="H186" s="230"/>
      <c r="I186" s="230"/>
    </row>
    <row r="187" spans="1:9" x14ac:dyDescent="0.25">
      <c r="H187" s="230"/>
      <c r="I187" s="230"/>
    </row>
    <row r="188" spans="1:9" x14ac:dyDescent="0.25">
      <c r="H188" s="230"/>
      <c r="I188" s="230"/>
    </row>
    <row r="189" spans="1:9" x14ac:dyDescent="0.25">
      <c r="H189" s="230"/>
      <c r="I189" s="230"/>
    </row>
    <row r="190" spans="1:9" x14ac:dyDescent="0.25">
      <c r="H190" s="230"/>
      <c r="I190" s="230"/>
    </row>
    <row r="191" spans="1:9" x14ac:dyDescent="0.25">
      <c r="H191" s="230"/>
      <c r="I191" s="230"/>
    </row>
    <row r="192" spans="1:9" x14ac:dyDescent="0.25">
      <c r="H192" s="230"/>
      <c r="I192" s="230"/>
    </row>
    <row r="193" spans="8:9" x14ac:dyDescent="0.25">
      <c r="H193" s="230"/>
      <c r="I193" s="230"/>
    </row>
    <row r="194" spans="8:9" x14ac:dyDescent="0.25">
      <c r="H194" s="230"/>
      <c r="I194" s="230"/>
    </row>
    <row r="195" spans="8:9" x14ac:dyDescent="0.25">
      <c r="H195" s="230"/>
      <c r="I195" s="230"/>
    </row>
    <row r="196" spans="8:9" x14ac:dyDescent="0.25">
      <c r="H196" s="230"/>
      <c r="I196" s="230"/>
    </row>
    <row r="197" spans="8:9" x14ac:dyDescent="0.25">
      <c r="H197" s="230"/>
      <c r="I197" s="230"/>
    </row>
    <row r="198" spans="8:9" x14ac:dyDescent="0.25">
      <c r="H198" s="230"/>
      <c r="I198" s="230"/>
    </row>
    <row r="199" spans="8:9" x14ac:dyDescent="0.25">
      <c r="H199" s="230"/>
      <c r="I199" s="230"/>
    </row>
    <row r="200" spans="8:9" x14ac:dyDescent="0.25">
      <c r="H200" s="230"/>
      <c r="I200" s="230"/>
    </row>
    <row r="201" spans="8:9" x14ac:dyDescent="0.25">
      <c r="H201" s="230"/>
      <c r="I201" s="230"/>
    </row>
    <row r="202" spans="8:9" x14ac:dyDescent="0.25">
      <c r="H202" s="230"/>
      <c r="I202" s="230"/>
    </row>
    <row r="203" spans="8:9" x14ac:dyDescent="0.25">
      <c r="H203" s="230"/>
      <c r="I203" s="230"/>
    </row>
    <row r="204" spans="8:9" x14ac:dyDescent="0.25">
      <c r="H204" s="230"/>
      <c r="I204" s="230"/>
    </row>
    <row r="205" spans="8:9" x14ac:dyDescent="0.25">
      <c r="H205" s="230"/>
      <c r="I205" s="230"/>
    </row>
    <row r="206" spans="8:9" x14ac:dyDescent="0.25">
      <c r="H206" s="230"/>
      <c r="I206" s="230"/>
    </row>
    <row r="207" spans="8:9" x14ac:dyDescent="0.25">
      <c r="H207" s="230"/>
      <c r="I207" s="230"/>
    </row>
    <row r="208" spans="8:9" x14ac:dyDescent="0.25">
      <c r="H208" s="230"/>
      <c r="I208" s="230"/>
    </row>
    <row r="209" spans="8:9" x14ac:dyDescent="0.25">
      <c r="H209" s="230"/>
      <c r="I209" s="230"/>
    </row>
    <row r="210" spans="8:9" x14ac:dyDescent="0.25">
      <c r="H210" s="230"/>
      <c r="I210" s="230"/>
    </row>
    <row r="211" spans="8:9" x14ac:dyDescent="0.25">
      <c r="H211" s="230"/>
      <c r="I211" s="230"/>
    </row>
    <row r="212" spans="8:9" x14ac:dyDescent="0.25">
      <c r="H212" s="230"/>
      <c r="I212" s="230"/>
    </row>
    <row r="213" spans="8:9" x14ac:dyDescent="0.25">
      <c r="H213" s="230"/>
      <c r="I213" s="230"/>
    </row>
    <row r="214" spans="8:9" x14ac:dyDescent="0.25">
      <c r="H214" s="230"/>
      <c r="I214" s="230"/>
    </row>
    <row r="215" spans="8:9" x14ac:dyDescent="0.25">
      <c r="H215" s="230"/>
      <c r="I215" s="230"/>
    </row>
    <row r="216" spans="8:9" x14ac:dyDescent="0.25">
      <c r="H216" s="230"/>
      <c r="I216" s="230"/>
    </row>
    <row r="217" spans="8:9" x14ac:dyDescent="0.25">
      <c r="H217" s="230"/>
      <c r="I217" s="230"/>
    </row>
    <row r="218" spans="8:9" x14ac:dyDescent="0.25">
      <c r="H218" s="230"/>
      <c r="I218" s="230"/>
    </row>
    <row r="219" spans="8:9" x14ac:dyDescent="0.25">
      <c r="H219" s="230"/>
      <c r="I219" s="230"/>
    </row>
    <row r="220" spans="8:9" x14ac:dyDescent="0.25">
      <c r="H220" s="230"/>
      <c r="I220" s="230"/>
    </row>
    <row r="221" spans="8:9" x14ac:dyDescent="0.25">
      <c r="H221" s="230"/>
      <c r="I221" s="230"/>
    </row>
    <row r="222" spans="8:9" x14ac:dyDescent="0.25">
      <c r="H222" s="231"/>
      <c r="I222" s="230"/>
    </row>
    <row r="223" spans="8:9" x14ac:dyDescent="0.25">
      <c r="H223" s="231"/>
      <c r="I223" s="230"/>
    </row>
  </sheetData>
  <sheetProtection formatCells="0" formatColumns="0" formatRows="0" insertColumns="0" insertRows="0" insertHyperlinks="0" deleteColumns="0" deleteRows="0" sort="0" autoFilter="0" pivotTables="0"/>
  <mergeCells count="5">
    <mergeCell ref="A7:H7"/>
    <mergeCell ref="A70:H70"/>
    <mergeCell ref="A1:H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F46" sqref="F46"/>
    </sheetView>
  </sheetViews>
  <sheetFormatPr defaultColWidth="8.85546875" defaultRowHeight="14.25" x14ac:dyDescent="0.2"/>
  <cols>
    <col min="1" max="1" width="25.28515625" style="195" customWidth="1"/>
    <col min="2" max="2" width="18.5703125" style="225" customWidth="1"/>
    <col min="3" max="3" width="19.5703125" style="195" customWidth="1"/>
    <col min="4" max="4" width="21.28515625" style="195" customWidth="1"/>
    <col min="5" max="5" width="11.85546875" style="226" customWidth="1"/>
    <col min="6" max="6" width="12" style="195" customWidth="1"/>
    <col min="7" max="16384" width="8.85546875" style="195"/>
  </cols>
  <sheetData>
    <row r="1" spans="1:6" ht="42" customHeight="1" x14ac:dyDescent="0.2">
      <c r="A1" s="325" t="s">
        <v>312</v>
      </c>
      <c r="B1" s="325"/>
      <c r="C1" s="325"/>
      <c r="D1" s="325"/>
      <c r="E1" s="325"/>
    </row>
    <row r="2" spans="1:6" ht="18" customHeight="1" x14ac:dyDescent="0.2">
      <c r="A2" s="196"/>
      <c r="B2" s="197"/>
      <c r="C2" s="196"/>
      <c r="D2" s="196"/>
      <c r="E2" s="197"/>
    </row>
    <row r="3" spans="1:6" ht="15.75" customHeight="1" x14ac:dyDescent="0.2">
      <c r="A3" s="325" t="s">
        <v>29</v>
      </c>
      <c r="B3" s="325"/>
      <c r="C3" s="325"/>
      <c r="D3" s="325"/>
      <c r="E3" s="325"/>
    </row>
    <row r="4" spans="1:6" ht="18" x14ac:dyDescent="0.2">
      <c r="B4" s="197"/>
      <c r="C4" s="196"/>
      <c r="D4" s="196"/>
      <c r="E4" s="198"/>
    </row>
    <row r="5" spans="1:6" ht="18" customHeight="1" x14ac:dyDescent="0.2">
      <c r="A5" s="325" t="s">
        <v>12</v>
      </c>
      <c r="B5" s="325"/>
      <c r="C5" s="325"/>
      <c r="D5" s="325"/>
      <c r="E5" s="325"/>
    </row>
    <row r="6" spans="1:6" ht="18" x14ac:dyDescent="0.2">
      <c r="A6" s="196"/>
      <c r="B6" s="197"/>
      <c r="C6" s="196"/>
      <c r="D6" s="196"/>
      <c r="E6" s="198"/>
    </row>
    <row r="7" spans="1:6" ht="15.75" customHeight="1" x14ac:dyDescent="0.2">
      <c r="A7" s="325" t="s">
        <v>241</v>
      </c>
      <c r="B7" s="325"/>
      <c r="C7" s="325"/>
      <c r="D7" s="325"/>
      <c r="E7" s="325"/>
    </row>
    <row r="8" spans="1:6" ht="18" x14ac:dyDescent="0.2">
      <c r="A8" s="196"/>
      <c r="B8" s="197"/>
      <c r="C8" s="196"/>
      <c r="D8" s="196"/>
      <c r="E8" s="198"/>
    </row>
    <row r="9" spans="1:6" ht="38.25" x14ac:dyDescent="0.2">
      <c r="A9" s="199" t="s">
        <v>242</v>
      </c>
      <c r="B9" s="200" t="s">
        <v>316</v>
      </c>
      <c r="C9" s="59" t="s">
        <v>306</v>
      </c>
      <c r="D9" s="59" t="s">
        <v>323</v>
      </c>
      <c r="E9" s="234" t="s">
        <v>262</v>
      </c>
      <c r="F9" s="234" t="s">
        <v>263</v>
      </c>
    </row>
    <row r="10" spans="1:6" s="204" customFormat="1" ht="15" x14ac:dyDescent="0.25">
      <c r="A10" s="201" t="s">
        <v>0</v>
      </c>
      <c r="B10" s="203">
        <f>B11+B15+B17+B19+B23+B25</f>
        <v>1690752</v>
      </c>
      <c r="C10" s="202">
        <v>1870137</v>
      </c>
      <c r="D10" s="203">
        <f>D11+D15+D17+D19+D23+D25</f>
        <v>1860706.0499999998</v>
      </c>
      <c r="E10" s="203">
        <v>110</v>
      </c>
      <c r="F10" s="203">
        <v>99</v>
      </c>
    </row>
    <row r="11" spans="1:6" s="204" customFormat="1" ht="15" x14ac:dyDescent="0.25">
      <c r="A11" s="205" t="s">
        <v>243</v>
      </c>
      <c r="B11" s="206">
        <v>171003.85</v>
      </c>
      <c r="C11" s="206">
        <v>166400</v>
      </c>
      <c r="D11" s="206">
        <v>201452.46</v>
      </c>
      <c r="E11" s="206"/>
      <c r="F11" s="206"/>
    </row>
    <row r="12" spans="1:6" s="204" customFormat="1" ht="15" x14ac:dyDescent="0.25">
      <c r="A12" s="207" t="s">
        <v>251</v>
      </c>
      <c r="B12" s="209">
        <v>65009.8</v>
      </c>
      <c r="C12" s="208">
        <v>17330</v>
      </c>
      <c r="D12" s="209">
        <v>88582.46</v>
      </c>
      <c r="E12" s="209"/>
      <c r="F12" s="209"/>
    </row>
    <row r="13" spans="1:6" s="204" customFormat="1" ht="15" x14ac:dyDescent="0.25">
      <c r="A13" s="207" t="s">
        <v>251</v>
      </c>
      <c r="B13" s="209"/>
      <c r="C13" s="208">
        <v>40000</v>
      </c>
      <c r="D13" s="209">
        <v>3800</v>
      </c>
      <c r="E13" s="209"/>
      <c r="F13" s="209"/>
    </row>
    <row r="14" spans="1:6" s="210" customFormat="1" x14ac:dyDescent="0.2">
      <c r="A14" s="207" t="s">
        <v>260</v>
      </c>
      <c r="B14" s="209">
        <v>105994.05</v>
      </c>
      <c r="C14" s="208">
        <v>109070</v>
      </c>
      <c r="D14" s="209">
        <v>109070</v>
      </c>
      <c r="E14" s="209"/>
      <c r="F14" s="209"/>
    </row>
    <row r="15" spans="1:6" s="204" customFormat="1" ht="15" x14ac:dyDescent="0.25">
      <c r="A15" s="205" t="s">
        <v>246</v>
      </c>
      <c r="B15" s="206">
        <v>44014.47</v>
      </c>
      <c r="C15" s="206">
        <v>44500</v>
      </c>
      <c r="D15" s="206">
        <v>52313.53</v>
      </c>
      <c r="E15" s="206"/>
      <c r="F15" s="206"/>
    </row>
    <row r="16" spans="1:6" s="210" customFormat="1" x14ac:dyDescent="0.2">
      <c r="A16" s="207" t="s">
        <v>252</v>
      </c>
      <c r="B16" s="211">
        <v>44014.47</v>
      </c>
      <c r="C16" s="208">
        <v>44500</v>
      </c>
      <c r="D16" s="211">
        <v>52313.53</v>
      </c>
      <c r="E16" s="211"/>
      <c r="F16" s="211"/>
    </row>
    <row r="17" spans="1:6" s="204" customFormat="1" ht="25.5" x14ac:dyDescent="0.25">
      <c r="A17" s="212" t="s">
        <v>298</v>
      </c>
      <c r="B17" s="206">
        <v>2960.53</v>
      </c>
      <c r="C17" s="213">
        <v>980</v>
      </c>
      <c r="D17" s="206">
        <v>0</v>
      </c>
      <c r="E17" s="206"/>
      <c r="F17" s="206"/>
    </row>
    <row r="18" spans="1:6" s="216" customFormat="1" ht="18" customHeight="1" x14ac:dyDescent="0.2">
      <c r="A18" s="214" t="s">
        <v>296</v>
      </c>
      <c r="B18" s="215">
        <v>2960.53</v>
      </c>
      <c r="C18" s="208">
        <v>980</v>
      </c>
      <c r="D18" s="215">
        <v>0</v>
      </c>
      <c r="E18" s="215"/>
      <c r="F18" s="215"/>
    </row>
    <row r="19" spans="1:6" s="204" customFormat="1" ht="15" x14ac:dyDescent="0.25">
      <c r="A19" s="217" t="s">
        <v>244</v>
      </c>
      <c r="B19" s="206">
        <f>SUM(B20:B22)</f>
        <v>1465227.3499999999</v>
      </c>
      <c r="C19" s="213">
        <v>1653847</v>
      </c>
      <c r="D19" s="206">
        <f>SUM(D20:D22)</f>
        <v>1603957.3299999998</v>
      </c>
      <c r="E19" s="206">
        <v>109</v>
      </c>
      <c r="F19" s="206">
        <v>97</v>
      </c>
    </row>
    <row r="20" spans="1:6" s="210" customFormat="1" x14ac:dyDescent="0.2">
      <c r="A20" s="207" t="s">
        <v>253</v>
      </c>
      <c r="B20" s="211">
        <v>1369174.88</v>
      </c>
      <c r="C20" s="208">
        <v>1564647</v>
      </c>
      <c r="D20" s="211">
        <v>1542327.69</v>
      </c>
      <c r="E20" s="211"/>
      <c r="F20" s="211"/>
    </row>
    <row r="21" spans="1:6" s="210" customFormat="1" x14ac:dyDescent="0.2">
      <c r="A21" s="207" t="s">
        <v>259</v>
      </c>
      <c r="B21" s="211">
        <v>29264.38</v>
      </c>
      <c r="C21" s="208">
        <v>38700</v>
      </c>
      <c r="D21" s="211">
        <v>43280</v>
      </c>
      <c r="E21" s="211"/>
      <c r="F21" s="211"/>
    </row>
    <row r="22" spans="1:6" s="210" customFormat="1" x14ac:dyDescent="0.2">
      <c r="A22" s="207" t="s">
        <v>254</v>
      </c>
      <c r="B22" s="211">
        <v>66788.09</v>
      </c>
      <c r="C22" s="208">
        <v>50500</v>
      </c>
      <c r="D22" s="211">
        <v>18349.64</v>
      </c>
      <c r="E22" s="211"/>
      <c r="F22" s="211"/>
    </row>
    <row r="23" spans="1:6" s="204" customFormat="1" ht="15" x14ac:dyDescent="0.25">
      <c r="A23" s="217" t="s">
        <v>255</v>
      </c>
      <c r="B23" s="206">
        <v>7545.8</v>
      </c>
      <c r="C23" s="213">
        <v>4410</v>
      </c>
      <c r="D23" s="206">
        <v>2982.73</v>
      </c>
      <c r="E23" s="206">
        <v>40</v>
      </c>
      <c r="F23" s="206">
        <v>68</v>
      </c>
    </row>
    <row r="24" spans="1:6" s="210" customFormat="1" x14ac:dyDescent="0.2">
      <c r="A24" s="218" t="s">
        <v>256</v>
      </c>
      <c r="B24" s="211">
        <v>7545.8</v>
      </c>
      <c r="C24" s="208">
        <v>4410</v>
      </c>
      <c r="D24" s="211">
        <v>2982.73</v>
      </c>
      <c r="E24" s="211"/>
      <c r="F24" s="211"/>
    </row>
    <row r="25" spans="1:6" s="204" customFormat="1" ht="15" x14ac:dyDescent="0.25">
      <c r="A25" s="217" t="s">
        <v>257</v>
      </c>
      <c r="B25" s="206">
        <f>B26</f>
        <v>0</v>
      </c>
      <c r="C25" s="213">
        <v>0</v>
      </c>
      <c r="D25" s="206">
        <f>D26</f>
        <v>0</v>
      </c>
      <c r="E25" s="206"/>
      <c r="F25" s="206"/>
    </row>
    <row r="26" spans="1:6" s="210" customFormat="1" x14ac:dyDescent="0.2">
      <c r="A26" s="218" t="s">
        <v>275</v>
      </c>
      <c r="B26" s="211">
        <v>0</v>
      </c>
      <c r="C26" s="208">
        <v>0</v>
      </c>
      <c r="D26" s="211">
        <v>0</v>
      </c>
      <c r="E26" s="211"/>
      <c r="F26" s="211"/>
    </row>
    <row r="27" spans="1:6" x14ac:dyDescent="0.2">
      <c r="A27" s="219"/>
      <c r="B27" s="220"/>
      <c r="C27" s="219"/>
      <c r="D27" s="219"/>
      <c r="E27" s="221"/>
    </row>
    <row r="28" spans="1:6" x14ac:dyDescent="0.2">
      <c r="A28" s="219"/>
      <c r="B28" s="220"/>
      <c r="C28" s="219"/>
      <c r="D28" s="219"/>
      <c r="E28" s="221"/>
    </row>
    <row r="29" spans="1:6" ht="15.75" customHeight="1" x14ac:dyDescent="0.2">
      <c r="A29" s="326" t="s">
        <v>245</v>
      </c>
      <c r="B29" s="326"/>
      <c r="C29" s="326"/>
      <c r="D29" s="326"/>
      <c r="E29" s="326"/>
    </row>
    <row r="30" spans="1:6" x14ac:dyDescent="0.2">
      <c r="A30" s="222"/>
      <c r="B30" s="223"/>
      <c r="C30" s="222"/>
      <c r="D30" s="222"/>
      <c r="E30" s="198"/>
    </row>
    <row r="31" spans="1:6" ht="38.25" x14ac:dyDescent="0.2">
      <c r="A31" s="199" t="s">
        <v>242</v>
      </c>
      <c r="B31" s="200" t="s">
        <v>316</v>
      </c>
      <c r="C31" s="59" t="s">
        <v>306</v>
      </c>
      <c r="D31" s="59" t="s">
        <v>323</v>
      </c>
      <c r="E31" s="234" t="s">
        <v>262</v>
      </c>
      <c r="F31" s="234" t="s">
        <v>263</v>
      </c>
    </row>
    <row r="32" spans="1:6" s="204" customFormat="1" ht="15" x14ac:dyDescent="0.25">
      <c r="A32" s="201" t="s">
        <v>3</v>
      </c>
      <c r="B32" s="202">
        <f t="shared" ref="B32:D32" si="0">B33+B37+B39+B41+B45+B47</f>
        <v>1690752</v>
      </c>
      <c r="C32" s="202">
        <v>1870137</v>
      </c>
      <c r="D32" s="202">
        <f t="shared" si="0"/>
        <v>2019379.9</v>
      </c>
      <c r="E32" s="202">
        <v>119</v>
      </c>
      <c r="F32" s="202">
        <v>108</v>
      </c>
    </row>
    <row r="33" spans="1:6" s="204" customFormat="1" ht="15" x14ac:dyDescent="0.25">
      <c r="A33" s="205" t="s">
        <v>243</v>
      </c>
      <c r="B33" s="206">
        <v>171003.85</v>
      </c>
      <c r="C33" s="206">
        <v>166400</v>
      </c>
      <c r="D33" s="206">
        <v>201452.46</v>
      </c>
      <c r="E33" s="206"/>
      <c r="F33" s="206"/>
    </row>
    <row r="34" spans="1:6" s="204" customFormat="1" ht="15" x14ac:dyDescent="0.25">
      <c r="A34" s="207" t="s">
        <v>251</v>
      </c>
      <c r="B34" s="208">
        <v>65009.8</v>
      </c>
      <c r="C34" s="208">
        <v>17330</v>
      </c>
      <c r="D34" s="208">
        <v>88582.46</v>
      </c>
      <c r="E34" s="208"/>
      <c r="F34" s="208"/>
    </row>
    <row r="35" spans="1:6" s="204" customFormat="1" ht="15" x14ac:dyDescent="0.25">
      <c r="A35" s="207" t="s">
        <v>251</v>
      </c>
      <c r="B35" s="208"/>
      <c r="C35" s="208">
        <v>40000</v>
      </c>
      <c r="D35" s="208">
        <v>3800</v>
      </c>
      <c r="E35" s="208"/>
      <c r="F35" s="208"/>
    </row>
    <row r="36" spans="1:6" s="210" customFormat="1" x14ac:dyDescent="0.2">
      <c r="A36" s="207" t="s">
        <v>260</v>
      </c>
      <c r="B36" s="208">
        <v>105994.05</v>
      </c>
      <c r="C36" s="208">
        <v>109070</v>
      </c>
      <c r="D36" s="208">
        <v>109070</v>
      </c>
      <c r="E36" s="208"/>
      <c r="F36" s="208"/>
    </row>
    <row r="37" spans="1:6" s="204" customFormat="1" ht="15" x14ac:dyDescent="0.25">
      <c r="A37" s="205" t="s">
        <v>246</v>
      </c>
      <c r="B37" s="206">
        <v>54075.01</v>
      </c>
      <c r="C37" s="206">
        <v>44500</v>
      </c>
      <c r="D37" s="206">
        <v>43995.35</v>
      </c>
      <c r="E37" s="206">
        <v>81</v>
      </c>
      <c r="F37" s="206">
        <v>81</v>
      </c>
    </row>
    <row r="38" spans="1:6" s="210" customFormat="1" x14ac:dyDescent="0.2">
      <c r="A38" s="207" t="s">
        <v>252</v>
      </c>
      <c r="B38" s="208">
        <v>54075.01</v>
      </c>
      <c r="C38" s="208">
        <v>44500</v>
      </c>
      <c r="D38" s="208">
        <v>43995.35</v>
      </c>
      <c r="E38" s="208"/>
      <c r="F38" s="208"/>
    </row>
    <row r="39" spans="1:6" s="204" customFormat="1" ht="23.25" customHeight="1" x14ac:dyDescent="0.25">
      <c r="A39" s="212" t="s">
        <v>298</v>
      </c>
      <c r="B39" s="213">
        <f t="shared" ref="B39" si="1">B40</f>
        <v>2960.53</v>
      </c>
      <c r="C39" s="213">
        <v>980</v>
      </c>
      <c r="D39" s="213">
        <v>0</v>
      </c>
      <c r="E39" s="213"/>
      <c r="F39" s="213"/>
    </row>
    <row r="40" spans="1:6" s="224" customFormat="1" ht="19.5" customHeight="1" x14ac:dyDescent="0.2">
      <c r="A40" s="214" t="s">
        <v>297</v>
      </c>
      <c r="B40" s="208">
        <v>2960.53</v>
      </c>
      <c r="C40" s="208">
        <v>980</v>
      </c>
      <c r="D40" s="208">
        <v>0</v>
      </c>
      <c r="E40" s="208"/>
      <c r="F40" s="208"/>
    </row>
    <row r="41" spans="1:6" s="204" customFormat="1" ht="15" x14ac:dyDescent="0.25">
      <c r="A41" s="217" t="s">
        <v>244</v>
      </c>
      <c r="B41" s="213">
        <v>1451721.26</v>
      </c>
      <c r="C41" s="213">
        <v>1653847</v>
      </c>
      <c r="D41" s="213">
        <v>1770657.94</v>
      </c>
      <c r="E41" s="213">
        <v>122</v>
      </c>
      <c r="F41" s="213">
        <v>107</v>
      </c>
    </row>
    <row r="42" spans="1:6" s="210" customFormat="1" x14ac:dyDescent="0.2">
      <c r="A42" s="207" t="s">
        <v>253</v>
      </c>
      <c r="B42" s="208">
        <v>1368784.16</v>
      </c>
      <c r="C42" s="208">
        <v>1564647</v>
      </c>
      <c r="D42" s="208">
        <v>1670630.7</v>
      </c>
      <c r="E42" s="208"/>
      <c r="F42" s="208"/>
    </row>
    <row r="43" spans="1:6" s="210" customFormat="1" x14ac:dyDescent="0.2">
      <c r="A43" s="207" t="s">
        <v>259</v>
      </c>
      <c r="B43" s="208">
        <v>29264.38</v>
      </c>
      <c r="C43" s="208">
        <v>38700</v>
      </c>
      <c r="D43" s="208">
        <v>43280</v>
      </c>
      <c r="E43" s="208"/>
      <c r="F43" s="208"/>
    </row>
    <row r="44" spans="1:6" s="210" customFormat="1" x14ac:dyDescent="0.2">
      <c r="A44" s="207" t="s">
        <v>254</v>
      </c>
      <c r="B44" s="208">
        <v>53672.72</v>
      </c>
      <c r="C44" s="208">
        <v>50500</v>
      </c>
      <c r="D44" s="208">
        <v>56747.24</v>
      </c>
      <c r="E44" s="208"/>
      <c r="F44" s="208"/>
    </row>
    <row r="45" spans="1:6" s="204" customFormat="1" ht="15" x14ac:dyDescent="0.25">
      <c r="A45" s="217" t="s">
        <v>255</v>
      </c>
      <c r="B45" s="213">
        <v>7774.5</v>
      </c>
      <c r="C45" s="213">
        <v>4410</v>
      </c>
      <c r="D45" s="213">
        <v>3274.15</v>
      </c>
      <c r="E45" s="213">
        <v>42</v>
      </c>
      <c r="F45" s="213">
        <v>74</v>
      </c>
    </row>
    <row r="46" spans="1:6" s="210" customFormat="1" x14ac:dyDescent="0.2">
      <c r="A46" s="218" t="s">
        <v>256</v>
      </c>
      <c r="B46" s="208">
        <v>7774.5</v>
      </c>
      <c r="C46" s="208">
        <v>4410</v>
      </c>
      <c r="D46" s="208">
        <v>3274.15</v>
      </c>
      <c r="E46" s="208"/>
      <c r="F46" s="208"/>
    </row>
    <row r="47" spans="1:6" s="204" customFormat="1" ht="15" x14ac:dyDescent="0.25">
      <c r="A47" s="217" t="s">
        <v>258</v>
      </c>
      <c r="B47" s="213">
        <f t="shared" ref="B47" si="2">B48</f>
        <v>3216.85</v>
      </c>
      <c r="C47" s="213">
        <v>0</v>
      </c>
      <c r="D47" s="213">
        <v>0</v>
      </c>
      <c r="E47" s="213"/>
      <c r="F47" s="213"/>
    </row>
    <row r="48" spans="1:6" s="210" customFormat="1" x14ac:dyDescent="0.2">
      <c r="A48" s="218" t="s">
        <v>261</v>
      </c>
      <c r="B48" s="208">
        <v>3216.85</v>
      </c>
      <c r="C48" s="208">
        <v>0</v>
      </c>
      <c r="D48" s="208">
        <v>0</v>
      </c>
      <c r="E48" s="208"/>
      <c r="F48" s="208"/>
    </row>
  </sheetData>
  <mergeCells count="5">
    <mergeCell ref="A1:E1"/>
    <mergeCell ref="A3:E3"/>
    <mergeCell ref="A5:E5"/>
    <mergeCell ref="A7:E7"/>
    <mergeCell ref="A29:E29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selection activeCell="F15" sqref="F15"/>
    </sheetView>
  </sheetViews>
  <sheetFormatPr defaultRowHeight="15" x14ac:dyDescent="0.25"/>
  <cols>
    <col min="1" max="1" width="46.85546875" customWidth="1"/>
    <col min="2" max="3" width="18.7109375" customWidth="1"/>
    <col min="4" max="4" width="18.140625" customWidth="1"/>
    <col min="5" max="5" width="9.42578125" customWidth="1"/>
    <col min="6" max="6" width="8.85546875" customWidth="1"/>
  </cols>
  <sheetData>
    <row r="1" spans="1:6" ht="42" customHeight="1" x14ac:dyDescent="0.25">
      <c r="A1" s="294" t="s">
        <v>313</v>
      </c>
      <c r="B1" s="294"/>
      <c r="C1" s="294"/>
      <c r="D1" s="294"/>
      <c r="E1" s="294"/>
      <c r="F1" s="294"/>
    </row>
    <row r="2" spans="1:6" ht="18" customHeight="1" x14ac:dyDescent="0.25">
      <c r="A2" s="28"/>
      <c r="B2" s="28"/>
      <c r="C2" s="28"/>
      <c r="D2" s="28"/>
      <c r="E2" s="28"/>
      <c r="F2" s="28"/>
    </row>
    <row r="3" spans="1:6" ht="15.75" x14ac:dyDescent="0.25">
      <c r="A3" s="294" t="s">
        <v>29</v>
      </c>
      <c r="B3" s="294"/>
      <c r="C3" s="294"/>
      <c r="D3" s="294"/>
      <c r="E3" s="296"/>
      <c r="F3" s="296"/>
    </row>
    <row r="4" spans="1:6" ht="18" x14ac:dyDescent="0.25">
      <c r="A4" s="28"/>
      <c r="B4" s="28"/>
      <c r="C4" s="28"/>
      <c r="D4" s="28"/>
      <c r="E4" s="6"/>
      <c r="F4" s="6"/>
    </row>
    <row r="5" spans="1:6" ht="18" customHeight="1" x14ac:dyDescent="0.25">
      <c r="A5" s="294" t="s">
        <v>12</v>
      </c>
      <c r="B5" s="295"/>
      <c r="C5" s="295"/>
      <c r="D5" s="295"/>
      <c r="E5" s="295"/>
      <c r="F5" s="295"/>
    </row>
    <row r="6" spans="1:6" ht="18" x14ac:dyDescent="0.25">
      <c r="A6" s="28"/>
      <c r="B6" s="28"/>
      <c r="C6" s="28"/>
      <c r="D6" s="28"/>
      <c r="E6" s="6"/>
      <c r="F6" s="6"/>
    </row>
    <row r="7" spans="1:6" ht="15.75" x14ac:dyDescent="0.25">
      <c r="A7" s="294" t="s">
        <v>22</v>
      </c>
      <c r="B7" s="327"/>
      <c r="C7" s="327"/>
      <c r="D7" s="327"/>
      <c r="E7" s="327"/>
      <c r="F7" s="327"/>
    </row>
    <row r="8" spans="1:6" ht="18" x14ac:dyDescent="0.25">
      <c r="A8" s="28"/>
      <c r="B8" s="28"/>
      <c r="C8" s="28"/>
      <c r="D8" s="28"/>
      <c r="E8" s="6"/>
      <c r="F8" s="6"/>
    </row>
    <row r="9" spans="1:6" ht="38.25" x14ac:dyDescent="0.25">
      <c r="A9" s="24" t="s">
        <v>23</v>
      </c>
      <c r="B9" s="23" t="s">
        <v>289</v>
      </c>
      <c r="C9" s="59" t="s">
        <v>306</v>
      </c>
      <c r="D9" s="23" t="s">
        <v>327</v>
      </c>
      <c r="E9" s="234" t="s">
        <v>262</v>
      </c>
      <c r="F9" s="234" t="s">
        <v>263</v>
      </c>
    </row>
    <row r="10" spans="1:6" s="41" customFormat="1" ht="15.75" customHeight="1" x14ac:dyDescent="0.25">
      <c r="A10" s="162" t="s">
        <v>24</v>
      </c>
      <c r="B10" s="163">
        <v>1690752</v>
      </c>
      <c r="C10" s="163">
        <v>1870137</v>
      </c>
      <c r="D10" s="163">
        <v>2019379.9</v>
      </c>
      <c r="E10" s="203">
        <v>119</v>
      </c>
      <c r="F10" s="203">
        <v>108</v>
      </c>
    </row>
    <row r="11" spans="1:6" s="41" customFormat="1" ht="15.75" customHeight="1" x14ac:dyDescent="0.25">
      <c r="A11" s="119"/>
      <c r="B11" s="120"/>
      <c r="C11" s="120"/>
      <c r="D11" s="120"/>
      <c r="E11" s="206"/>
      <c r="F11" s="206"/>
    </row>
    <row r="12" spans="1:6" s="41" customFormat="1" hidden="1" x14ac:dyDescent="0.25">
      <c r="A12" s="117"/>
      <c r="B12" s="38"/>
      <c r="C12" s="38"/>
      <c r="D12" s="38"/>
      <c r="E12" s="209"/>
      <c r="F12" s="209"/>
    </row>
    <row r="13" spans="1:6" hidden="1" x14ac:dyDescent="0.25">
      <c r="A13" s="18"/>
      <c r="B13" s="40"/>
      <c r="C13" s="40"/>
      <c r="D13" s="40"/>
      <c r="E13" s="209"/>
      <c r="F13" s="209"/>
    </row>
    <row r="14" spans="1:6" s="41" customFormat="1" ht="15.75" customHeight="1" x14ac:dyDescent="0.25">
      <c r="A14" s="119" t="s">
        <v>174</v>
      </c>
      <c r="B14" s="120">
        <v>1690752</v>
      </c>
      <c r="C14" s="120">
        <v>1870137</v>
      </c>
      <c r="D14" s="120">
        <v>2019379.9</v>
      </c>
      <c r="E14" s="251">
        <v>119</v>
      </c>
      <c r="F14" s="251">
        <v>108</v>
      </c>
    </row>
    <row r="15" spans="1:6" x14ac:dyDescent="0.25">
      <c r="A15" s="158" t="s">
        <v>212</v>
      </c>
      <c r="B15" s="38">
        <v>1567520.18</v>
      </c>
      <c r="C15" s="38">
        <v>1807056</v>
      </c>
      <c r="D15" s="38">
        <v>1878110.43</v>
      </c>
      <c r="E15" s="251"/>
      <c r="F15" s="251"/>
    </row>
    <row r="16" spans="1:6" s="41" customFormat="1" x14ac:dyDescent="0.25">
      <c r="A16" s="18" t="s">
        <v>213</v>
      </c>
      <c r="B16" s="40">
        <v>1567520.18</v>
      </c>
      <c r="C16" s="40">
        <v>1807056</v>
      </c>
      <c r="D16" s="40">
        <v>1878110.43</v>
      </c>
      <c r="E16" s="252"/>
      <c r="F16" s="252"/>
    </row>
    <row r="17" spans="1:6" x14ac:dyDescent="0.25">
      <c r="A17" s="158" t="s">
        <v>214</v>
      </c>
      <c r="B17" s="38">
        <v>53672.72</v>
      </c>
      <c r="C17" s="38">
        <v>40500</v>
      </c>
      <c r="D17" s="38">
        <v>56747.24</v>
      </c>
      <c r="E17" s="251"/>
      <c r="F17" s="251"/>
    </row>
    <row r="18" spans="1:6" s="41" customFormat="1" x14ac:dyDescent="0.25">
      <c r="A18" s="18" t="s">
        <v>215</v>
      </c>
      <c r="B18" s="40">
        <v>53672.72</v>
      </c>
      <c r="C18" s="40">
        <v>40500</v>
      </c>
      <c r="D18" s="40">
        <v>56747.24</v>
      </c>
      <c r="E18" s="211"/>
      <c r="F18" s="211"/>
    </row>
    <row r="19" spans="1:6" s="41" customFormat="1" x14ac:dyDescent="0.25">
      <c r="A19" s="158" t="s">
        <v>299</v>
      </c>
      <c r="B19" s="38">
        <v>783.1</v>
      </c>
      <c r="C19" s="38">
        <v>900</v>
      </c>
      <c r="D19" s="38">
        <v>1201.02</v>
      </c>
      <c r="E19" s="38"/>
      <c r="F19" s="211"/>
    </row>
    <row r="20" spans="1:6" s="41" customFormat="1" x14ac:dyDescent="0.25">
      <c r="A20" s="159" t="s">
        <v>300</v>
      </c>
      <c r="B20" s="40">
        <v>783.1</v>
      </c>
      <c r="C20" s="40">
        <v>900</v>
      </c>
      <c r="D20" s="40">
        <v>1201.02</v>
      </c>
      <c r="E20" s="40"/>
      <c r="F20" s="211"/>
    </row>
    <row r="21" spans="1:6" x14ac:dyDescent="0.25">
      <c r="A21" s="158" t="s">
        <v>216</v>
      </c>
      <c r="B21" s="38">
        <v>68776</v>
      </c>
      <c r="C21" s="38">
        <v>21681</v>
      </c>
      <c r="D21" s="38">
        <v>83321.210000000006</v>
      </c>
      <c r="E21" s="253"/>
      <c r="F21" s="253"/>
    </row>
    <row r="22" spans="1:6" s="41" customFormat="1" x14ac:dyDescent="0.25">
      <c r="A22" s="159" t="s">
        <v>217</v>
      </c>
      <c r="B22" s="40">
        <v>68776</v>
      </c>
      <c r="C22" s="40">
        <v>21681</v>
      </c>
      <c r="D22" s="40">
        <v>83321.210000000006</v>
      </c>
      <c r="E22" s="211"/>
      <c r="F22" s="211"/>
    </row>
    <row r="23" spans="1:6" ht="0.75" customHeight="1" x14ac:dyDescent="0.25">
      <c r="A23" s="18"/>
      <c r="B23" s="40"/>
      <c r="C23" s="40">
        <v>50842</v>
      </c>
      <c r="D23" s="206">
        <v>2195.58</v>
      </c>
      <c r="E23" s="206"/>
      <c r="F23" s="206"/>
    </row>
    <row r="27" spans="1:6" x14ac:dyDescent="0.25">
      <c r="B27" t="s">
        <v>301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K11" sqref="K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 x14ac:dyDescent="0.25">
      <c r="A1" s="294" t="s">
        <v>314</v>
      </c>
      <c r="B1" s="294"/>
      <c r="C1" s="294"/>
      <c r="D1" s="294"/>
      <c r="E1" s="294"/>
      <c r="F1" s="294"/>
      <c r="G1" s="294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294" t="s">
        <v>29</v>
      </c>
      <c r="B3" s="294"/>
      <c r="C3" s="294"/>
      <c r="D3" s="294"/>
      <c r="E3" s="294"/>
      <c r="F3" s="294"/>
      <c r="G3" s="294"/>
    </row>
    <row r="4" spans="1:7" ht="18" x14ac:dyDescent="0.25">
      <c r="A4" s="5"/>
      <c r="B4" s="5"/>
      <c r="C4" s="5"/>
      <c r="D4" s="5"/>
      <c r="E4" s="5"/>
      <c r="F4" s="5"/>
      <c r="G4" s="5"/>
    </row>
    <row r="5" spans="1:7" ht="18" customHeight="1" x14ac:dyDescent="0.25">
      <c r="A5" s="294" t="s">
        <v>25</v>
      </c>
      <c r="B5" s="295"/>
      <c r="C5" s="295"/>
      <c r="D5" s="295"/>
      <c r="E5" s="295"/>
      <c r="F5" s="295"/>
      <c r="G5" s="295"/>
    </row>
    <row r="6" spans="1:7" ht="18" x14ac:dyDescent="0.25">
      <c r="A6" s="5"/>
      <c r="B6" s="5"/>
      <c r="C6" s="5"/>
      <c r="D6" s="5"/>
      <c r="E6" s="5"/>
      <c r="F6" s="5"/>
      <c r="G6" s="5"/>
    </row>
    <row r="7" spans="1:7" x14ac:dyDescent="0.25">
      <c r="A7" s="24" t="s">
        <v>13</v>
      </c>
      <c r="B7" s="23" t="s">
        <v>14</v>
      </c>
      <c r="C7" s="23" t="s">
        <v>15</v>
      </c>
      <c r="D7" s="23" t="s">
        <v>44</v>
      </c>
      <c r="E7" s="23" t="s">
        <v>324</v>
      </c>
      <c r="F7" s="24" t="s">
        <v>325</v>
      </c>
      <c r="G7" s="24" t="s">
        <v>326</v>
      </c>
    </row>
    <row r="8" spans="1:7" ht="25.5" x14ac:dyDescent="0.25">
      <c r="A8" s="12">
        <v>8</v>
      </c>
      <c r="B8" s="12"/>
      <c r="C8" s="12"/>
      <c r="D8" s="12" t="s">
        <v>26</v>
      </c>
      <c r="E8" s="10"/>
      <c r="F8" s="11"/>
      <c r="G8" s="11"/>
    </row>
    <row r="9" spans="1:7" x14ac:dyDescent="0.25">
      <c r="A9" s="12"/>
      <c r="B9" s="17">
        <v>84</v>
      </c>
      <c r="C9" s="17"/>
      <c r="D9" s="17" t="s">
        <v>33</v>
      </c>
      <c r="E9" s="10"/>
      <c r="F9" s="11"/>
      <c r="G9" s="11"/>
    </row>
    <row r="10" spans="1:7" ht="25.5" x14ac:dyDescent="0.25">
      <c r="A10" s="13"/>
      <c r="B10" s="13"/>
      <c r="C10" s="14">
        <v>81</v>
      </c>
      <c r="D10" s="19" t="s">
        <v>34</v>
      </c>
      <c r="E10" s="10"/>
      <c r="F10" s="11"/>
      <c r="G10" s="11"/>
    </row>
    <row r="11" spans="1:7" ht="25.5" x14ac:dyDescent="0.25">
      <c r="A11" s="15">
        <v>5</v>
      </c>
      <c r="B11" s="16"/>
      <c r="C11" s="16"/>
      <c r="D11" s="29" t="s">
        <v>27</v>
      </c>
      <c r="E11" s="10"/>
      <c r="F11" s="11"/>
      <c r="G11" s="11"/>
    </row>
    <row r="12" spans="1:7" ht="25.5" x14ac:dyDescent="0.25">
      <c r="A12" s="17"/>
      <c r="B12" s="17">
        <v>54</v>
      </c>
      <c r="C12" s="17"/>
      <c r="D12" s="30" t="s">
        <v>35</v>
      </c>
      <c r="E12" s="10"/>
      <c r="F12" s="11"/>
      <c r="G12" s="11"/>
    </row>
    <row r="13" spans="1:7" x14ac:dyDescent="0.25">
      <c r="A13" s="17"/>
      <c r="B13" s="17"/>
      <c r="C13" s="14">
        <v>11</v>
      </c>
      <c r="D13" s="14" t="s">
        <v>16</v>
      </c>
      <c r="E13" s="10"/>
      <c r="F13" s="11"/>
      <c r="G13" s="11"/>
    </row>
    <row r="14" spans="1:7" x14ac:dyDescent="0.25">
      <c r="A14" s="17"/>
      <c r="B14" s="17"/>
      <c r="C14" s="14">
        <v>31</v>
      </c>
      <c r="D14" s="14" t="s">
        <v>36</v>
      </c>
      <c r="E14" s="10"/>
      <c r="F14" s="11"/>
      <c r="G14" s="11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7"/>
  <sheetViews>
    <sheetView tabSelected="1" topLeftCell="A432" workbookViewId="0">
      <selection activeCell="B465" sqref="B46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.7109375" customWidth="1"/>
    <col min="4" max="4" width="30" customWidth="1"/>
    <col min="5" max="5" width="15.140625" customWidth="1"/>
    <col min="6" max="6" width="11.28515625" customWidth="1"/>
    <col min="7" max="7" width="7.85546875" customWidth="1"/>
    <col min="9" max="9" width="10.140625" bestFit="1" customWidth="1"/>
    <col min="10" max="10" width="11.7109375" bestFit="1" customWidth="1"/>
    <col min="11" max="11" width="11.140625" customWidth="1"/>
  </cols>
  <sheetData>
    <row r="1" spans="1:7" s="51" customFormat="1" ht="48.75" customHeight="1" x14ac:dyDescent="0.25">
      <c r="A1" s="321" t="s">
        <v>310</v>
      </c>
      <c r="B1" s="321"/>
      <c r="C1" s="321"/>
      <c r="D1" s="321"/>
      <c r="E1" s="321"/>
      <c r="F1" s="321"/>
      <c r="G1" s="321"/>
    </row>
    <row r="2" spans="1:7" s="51" customFormat="1" ht="18" x14ac:dyDescent="0.25">
      <c r="A2" s="53"/>
      <c r="B2" s="53"/>
      <c r="C2" s="53"/>
      <c r="D2" s="53"/>
      <c r="E2" s="53"/>
      <c r="F2" s="52"/>
      <c r="G2" s="52"/>
    </row>
    <row r="3" spans="1:7" s="51" customFormat="1" ht="18" customHeight="1" x14ac:dyDescent="0.25">
      <c r="A3" s="352" t="s">
        <v>28</v>
      </c>
      <c r="B3" s="353"/>
      <c r="C3" s="353"/>
      <c r="D3" s="353"/>
      <c r="E3" s="353"/>
      <c r="F3" s="353"/>
      <c r="G3" s="353"/>
    </row>
    <row r="4" spans="1:7" s="51" customFormat="1" ht="18" x14ac:dyDescent="0.25">
      <c r="A4" s="53"/>
      <c r="B4" s="53"/>
      <c r="C4" s="53"/>
      <c r="D4" s="53"/>
      <c r="E4" s="53"/>
      <c r="F4" s="52"/>
      <c r="G4" s="52"/>
    </row>
    <row r="5" spans="1:7" s="51" customFormat="1" ht="38.25" x14ac:dyDescent="0.25">
      <c r="A5" s="354" t="s">
        <v>30</v>
      </c>
      <c r="B5" s="355"/>
      <c r="C5" s="356"/>
      <c r="D5" s="126" t="s">
        <v>31</v>
      </c>
      <c r="E5" s="59" t="s">
        <v>309</v>
      </c>
      <c r="F5" s="250" t="s">
        <v>288</v>
      </c>
      <c r="G5" s="234" t="s">
        <v>287</v>
      </c>
    </row>
    <row r="6" spans="1:7" s="50" customFormat="1" x14ac:dyDescent="0.25">
      <c r="A6" s="357"/>
      <c r="B6" s="358"/>
      <c r="C6" s="359"/>
      <c r="D6" s="127" t="s">
        <v>111</v>
      </c>
      <c r="E6" s="128">
        <v>1870137</v>
      </c>
      <c r="F6" s="128">
        <v>2019379.9</v>
      </c>
      <c r="G6" s="128">
        <v>95</v>
      </c>
    </row>
    <row r="7" spans="1:7" s="41" customFormat="1" ht="33.75" x14ac:dyDescent="0.25">
      <c r="A7" s="343" t="s">
        <v>143</v>
      </c>
      <c r="B7" s="344"/>
      <c r="C7" s="345"/>
      <c r="D7" s="125" t="s">
        <v>179</v>
      </c>
      <c r="E7" s="129">
        <v>127380</v>
      </c>
      <c r="F7" s="129">
        <v>201452.46</v>
      </c>
      <c r="G7" s="129">
        <v>40</v>
      </c>
    </row>
    <row r="8" spans="1:7" s="41" customFormat="1" x14ac:dyDescent="0.25">
      <c r="A8" s="346" t="s">
        <v>113</v>
      </c>
      <c r="B8" s="347"/>
      <c r="C8" s="348"/>
      <c r="D8" s="130" t="s">
        <v>17</v>
      </c>
      <c r="E8" s="131">
        <v>98020</v>
      </c>
      <c r="F8" s="131">
        <v>98020</v>
      </c>
      <c r="G8" s="131"/>
    </row>
    <row r="9" spans="1:7" s="41" customFormat="1" x14ac:dyDescent="0.25">
      <c r="A9" s="334" t="s">
        <v>178</v>
      </c>
      <c r="B9" s="335"/>
      <c r="C9" s="336"/>
      <c r="D9" s="132" t="s">
        <v>115</v>
      </c>
      <c r="E9" s="133">
        <v>98020</v>
      </c>
      <c r="F9" s="133">
        <v>98020</v>
      </c>
      <c r="G9" s="133"/>
    </row>
    <row r="10" spans="1:7" s="41" customFormat="1" x14ac:dyDescent="0.25">
      <c r="A10" s="360">
        <v>3</v>
      </c>
      <c r="B10" s="361"/>
      <c r="C10" s="362"/>
      <c r="D10" s="134" t="s">
        <v>19</v>
      </c>
      <c r="E10" s="135">
        <v>98020</v>
      </c>
      <c r="F10" s="135">
        <v>98020</v>
      </c>
      <c r="G10" s="135"/>
    </row>
    <row r="11" spans="1:7" s="41" customFormat="1" x14ac:dyDescent="0.25">
      <c r="A11" s="331">
        <v>32</v>
      </c>
      <c r="B11" s="332"/>
      <c r="C11" s="333"/>
      <c r="D11" s="134" t="s">
        <v>32</v>
      </c>
      <c r="E11" s="135">
        <v>97120</v>
      </c>
      <c r="F11" s="135">
        <v>97120</v>
      </c>
      <c r="G11" s="135"/>
    </row>
    <row r="12" spans="1:7" s="41" customFormat="1" x14ac:dyDescent="0.25">
      <c r="A12" s="331">
        <v>321</v>
      </c>
      <c r="B12" s="332"/>
      <c r="C12" s="333"/>
      <c r="D12" s="134" t="s">
        <v>68</v>
      </c>
      <c r="E12" s="135">
        <v>40000</v>
      </c>
      <c r="F12" s="135">
        <v>41153.93</v>
      </c>
      <c r="G12" s="135"/>
    </row>
    <row r="13" spans="1:7" x14ac:dyDescent="0.25">
      <c r="A13" s="328">
        <v>3211</v>
      </c>
      <c r="B13" s="329"/>
      <c r="C13" s="330"/>
      <c r="D13" s="139" t="s">
        <v>78</v>
      </c>
      <c r="E13" s="141">
        <v>4000</v>
      </c>
      <c r="F13" s="141">
        <v>4273.2700000000004</v>
      </c>
      <c r="G13" s="141"/>
    </row>
    <row r="14" spans="1:7" x14ac:dyDescent="0.25">
      <c r="A14" s="136">
        <v>3212</v>
      </c>
      <c r="B14" s="137"/>
      <c r="C14" s="138"/>
      <c r="D14" s="139" t="s">
        <v>180</v>
      </c>
      <c r="E14" s="141">
        <v>35000</v>
      </c>
      <c r="F14" s="141">
        <v>36015.660000000003</v>
      </c>
      <c r="G14" s="141"/>
    </row>
    <row r="15" spans="1:7" x14ac:dyDescent="0.25">
      <c r="A15" s="328">
        <v>3213</v>
      </c>
      <c r="B15" s="329"/>
      <c r="C15" s="330"/>
      <c r="D15" s="139" t="s">
        <v>116</v>
      </c>
      <c r="E15" s="141">
        <v>1000</v>
      </c>
      <c r="F15" s="141">
        <v>865</v>
      </c>
      <c r="G15" s="141"/>
    </row>
    <row r="16" spans="1:7" x14ac:dyDescent="0.25">
      <c r="A16" s="328">
        <v>3214</v>
      </c>
      <c r="B16" s="329"/>
      <c r="C16" s="330"/>
      <c r="D16" s="139" t="s">
        <v>80</v>
      </c>
      <c r="E16" s="141">
        <v>0</v>
      </c>
      <c r="F16" s="141">
        <v>0</v>
      </c>
      <c r="G16" s="141"/>
    </row>
    <row r="17" spans="1:11" s="41" customFormat="1" x14ac:dyDescent="0.25">
      <c r="A17" s="331">
        <v>322</v>
      </c>
      <c r="B17" s="332"/>
      <c r="C17" s="333"/>
      <c r="D17" s="134" t="s">
        <v>70</v>
      </c>
      <c r="E17" s="135">
        <v>38720</v>
      </c>
      <c r="F17" s="135">
        <v>39466.14</v>
      </c>
      <c r="G17" s="156"/>
    </row>
    <row r="18" spans="1:11" ht="17.25" customHeight="1" x14ac:dyDescent="0.25">
      <c r="A18" s="328">
        <v>3221</v>
      </c>
      <c r="B18" s="329"/>
      <c r="C18" s="330"/>
      <c r="D18" s="139" t="s">
        <v>117</v>
      </c>
      <c r="E18" s="141">
        <v>8000</v>
      </c>
      <c r="F18" s="141">
        <v>7202.37</v>
      </c>
      <c r="G18" s="141"/>
    </row>
    <row r="19" spans="1:11" x14ac:dyDescent="0.25">
      <c r="A19" s="328">
        <v>3223</v>
      </c>
      <c r="B19" s="329"/>
      <c r="C19" s="330"/>
      <c r="D19" s="139" t="s">
        <v>93</v>
      </c>
      <c r="E19" s="141">
        <v>29820</v>
      </c>
      <c r="F19" s="141">
        <v>31318.639999999999</v>
      </c>
      <c r="G19" s="141"/>
    </row>
    <row r="20" spans="1:11" x14ac:dyDescent="0.25">
      <c r="A20" s="328">
        <v>3225</v>
      </c>
      <c r="B20" s="329"/>
      <c r="C20" s="330"/>
      <c r="D20" s="139" t="s">
        <v>118</v>
      </c>
      <c r="E20" s="141">
        <v>400</v>
      </c>
      <c r="F20" s="141">
        <v>355.13</v>
      </c>
      <c r="G20" s="141"/>
    </row>
    <row r="21" spans="1:11" x14ac:dyDescent="0.25">
      <c r="A21" s="328">
        <v>3227</v>
      </c>
      <c r="B21" s="329"/>
      <c r="C21" s="330"/>
      <c r="D21" s="139" t="s">
        <v>119</v>
      </c>
      <c r="E21" s="141">
        <v>500</v>
      </c>
      <c r="F21" s="141">
        <v>590</v>
      </c>
      <c r="G21" s="141"/>
    </row>
    <row r="22" spans="1:11" s="41" customFormat="1" x14ac:dyDescent="0.25">
      <c r="A22" s="331">
        <v>323</v>
      </c>
      <c r="B22" s="332"/>
      <c r="C22" s="333"/>
      <c r="D22" s="134" t="s">
        <v>83</v>
      </c>
      <c r="E22" s="135">
        <v>18300</v>
      </c>
      <c r="F22" s="135">
        <f t="shared" ref="F22" si="0">SUM(F23:F29)</f>
        <v>16459.93</v>
      </c>
      <c r="G22" s="135"/>
      <c r="J22"/>
      <c r="K22"/>
    </row>
    <row r="23" spans="1:11" x14ac:dyDescent="0.25">
      <c r="A23" s="328">
        <v>3231</v>
      </c>
      <c r="B23" s="329"/>
      <c r="C23" s="330"/>
      <c r="D23" s="139" t="s">
        <v>120</v>
      </c>
      <c r="E23" s="141">
        <v>2900</v>
      </c>
      <c r="F23" s="141">
        <v>2813.81</v>
      </c>
      <c r="G23" s="141"/>
    </row>
    <row r="24" spans="1:11" x14ac:dyDescent="0.25">
      <c r="A24" s="328">
        <v>3234</v>
      </c>
      <c r="B24" s="329"/>
      <c r="C24" s="330"/>
      <c r="D24" s="139" t="s">
        <v>97</v>
      </c>
      <c r="E24" s="141">
        <v>3800</v>
      </c>
      <c r="F24" s="141">
        <v>3496.15</v>
      </c>
      <c r="G24" s="141"/>
    </row>
    <row r="25" spans="1:11" x14ac:dyDescent="0.25">
      <c r="A25" s="136">
        <v>3235</v>
      </c>
      <c r="B25" s="137"/>
      <c r="C25" s="138"/>
      <c r="D25" s="139" t="s">
        <v>181</v>
      </c>
      <c r="E25" s="141">
        <v>3000</v>
      </c>
      <c r="F25" s="141">
        <v>2831.59</v>
      </c>
      <c r="G25" s="141"/>
    </row>
    <row r="26" spans="1:11" x14ac:dyDescent="0.25">
      <c r="A26" s="328">
        <v>3236</v>
      </c>
      <c r="B26" s="329"/>
      <c r="C26" s="330"/>
      <c r="D26" s="139" t="s">
        <v>98</v>
      </c>
      <c r="E26" s="141">
        <v>2600</v>
      </c>
      <c r="F26" s="141">
        <v>2560</v>
      </c>
      <c r="G26" s="141"/>
      <c r="J26" s="41"/>
      <c r="K26" s="41"/>
    </row>
    <row r="27" spans="1:11" x14ac:dyDescent="0.25">
      <c r="A27" s="328">
        <v>3237</v>
      </c>
      <c r="B27" s="329"/>
      <c r="C27" s="330"/>
      <c r="D27" s="139" t="s">
        <v>84</v>
      </c>
      <c r="E27" s="141">
        <v>0</v>
      </c>
      <c r="F27" s="141">
        <v>0</v>
      </c>
      <c r="G27" s="141"/>
      <c r="J27" s="41"/>
      <c r="K27" s="41"/>
    </row>
    <row r="28" spans="1:11" x14ac:dyDescent="0.25">
      <c r="A28" s="328">
        <v>3238</v>
      </c>
      <c r="B28" s="329"/>
      <c r="C28" s="330"/>
      <c r="D28" s="139" t="s">
        <v>100</v>
      </c>
      <c r="E28" s="141">
        <v>3000</v>
      </c>
      <c r="F28" s="141">
        <v>2159.31</v>
      </c>
      <c r="G28" s="141"/>
    </row>
    <row r="29" spans="1:11" x14ac:dyDescent="0.25">
      <c r="A29" s="328">
        <v>3239</v>
      </c>
      <c r="B29" s="329"/>
      <c r="C29" s="330"/>
      <c r="D29" s="139" t="s">
        <v>101</v>
      </c>
      <c r="E29" s="141">
        <v>3000</v>
      </c>
      <c r="F29" s="141">
        <v>2599.0700000000002</v>
      </c>
      <c r="G29" s="141"/>
      <c r="J29" s="115"/>
      <c r="K29" s="41"/>
    </row>
    <row r="30" spans="1:11" s="41" customFormat="1" ht="22.5" x14ac:dyDescent="0.25">
      <c r="A30" s="331">
        <v>329</v>
      </c>
      <c r="B30" s="332"/>
      <c r="C30" s="333"/>
      <c r="D30" s="134" t="s">
        <v>73</v>
      </c>
      <c r="E30" s="135">
        <v>100</v>
      </c>
      <c r="F30" s="135">
        <f t="shared" ref="F30" si="1">SUM(F31:F35)</f>
        <v>40</v>
      </c>
      <c r="G30" s="135"/>
    </row>
    <row r="31" spans="1:11" x14ac:dyDescent="0.25">
      <c r="A31" s="328">
        <v>3292</v>
      </c>
      <c r="B31" s="329"/>
      <c r="C31" s="330"/>
      <c r="D31" s="139" t="s">
        <v>121</v>
      </c>
      <c r="E31" s="141">
        <v>0</v>
      </c>
      <c r="F31" s="141">
        <v>0</v>
      </c>
      <c r="G31" s="141"/>
    </row>
    <row r="32" spans="1:11" x14ac:dyDescent="0.25">
      <c r="A32" s="328">
        <v>3293</v>
      </c>
      <c r="B32" s="329"/>
      <c r="C32" s="330"/>
      <c r="D32" s="139" t="s">
        <v>110</v>
      </c>
      <c r="E32" s="141">
        <v>0</v>
      </c>
      <c r="F32" s="141">
        <v>0</v>
      </c>
      <c r="G32" s="141"/>
      <c r="J32" s="41"/>
      <c r="K32" s="41"/>
    </row>
    <row r="33" spans="1:11" x14ac:dyDescent="0.25">
      <c r="A33" s="328">
        <v>3294</v>
      </c>
      <c r="B33" s="329"/>
      <c r="C33" s="330"/>
      <c r="D33" s="139" t="s">
        <v>102</v>
      </c>
      <c r="E33" s="141">
        <v>100</v>
      </c>
      <c r="F33" s="141">
        <v>40</v>
      </c>
      <c r="G33" s="141"/>
      <c r="J33" s="41"/>
      <c r="K33" s="41"/>
    </row>
    <row r="34" spans="1:11" x14ac:dyDescent="0.25">
      <c r="A34" s="328">
        <v>3295</v>
      </c>
      <c r="B34" s="329"/>
      <c r="C34" s="330"/>
      <c r="D34" s="139" t="s">
        <v>72</v>
      </c>
      <c r="E34" s="141">
        <v>0</v>
      </c>
      <c r="F34" s="141" t="s">
        <v>278</v>
      </c>
      <c r="G34" s="141"/>
      <c r="J34" s="41"/>
      <c r="K34" s="41"/>
    </row>
    <row r="35" spans="1:11" x14ac:dyDescent="0.25">
      <c r="A35" s="328">
        <v>3299</v>
      </c>
      <c r="B35" s="329"/>
      <c r="C35" s="330"/>
      <c r="D35" s="139" t="s">
        <v>73</v>
      </c>
      <c r="E35" s="141">
        <v>0</v>
      </c>
      <c r="F35" s="141">
        <v>0</v>
      </c>
      <c r="G35" s="141"/>
      <c r="J35" s="41"/>
      <c r="K35" s="41"/>
    </row>
    <row r="36" spans="1:11" s="41" customFormat="1" x14ac:dyDescent="0.25">
      <c r="A36" s="331">
        <v>34</v>
      </c>
      <c r="B36" s="332"/>
      <c r="C36" s="333"/>
      <c r="D36" s="134" t="s">
        <v>75</v>
      </c>
      <c r="E36" s="135">
        <v>900</v>
      </c>
      <c r="F36" s="135">
        <f t="shared" ref="F36" si="2">SUM(F37)</f>
        <v>900</v>
      </c>
      <c r="G36" s="135"/>
    </row>
    <row r="37" spans="1:11" s="41" customFormat="1" x14ac:dyDescent="0.25">
      <c r="A37" s="331">
        <v>343</v>
      </c>
      <c r="B37" s="332"/>
      <c r="C37" s="333"/>
      <c r="D37" s="134" t="s">
        <v>76</v>
      </c>
      <c r="E37" s="135">
        <v>900</v>
      </c>
      <c r="F37" s="135">
        <f t="shared" ref="F37" si="3">F38</f>
        <v>900</v>
      </c>
      <c r="G37" s="135"/>
      <c r="J37"/>
      <c r="K37"/>
    </row>
    <row r="38" spans="1:11" ht="20.25" customHeight="1" x14ac:dyDescent="0.25">
      <c r="A38" s="328">
        <v>3431</v>
      </c>
      <c r="B38" s="329"/>
      <c r="C38" s="330"/>
      <c r="D38" s="139" t="s">
        <v>103</v>
      </c>
      <c r="E38" s="141">
        <v>900</v>
      </c>
      <c r="F38" s="141">
        <v>900</v>
      </c>
      <c r="G38" s="141"/>
      <c r="J38" s="41"/>
      <c r="K38" s="41"/>
    </row>
    <row r="39" spans="1:11" ht="24" customHeight="1" x14ac:dyDescent="0.25">
      <c r="A39" s="331">
        <v>36</v>
      </c>
      <c r="B39" s="332"/>
      <c r="C39" s="333"/>
      <c r="D39" s="261" t="s">
        <v>270</v>
      </c>
      <c r="E39" s="135">
        <v>0</v>
      </c>
      <c r="F39" s="135">
        <f t="shared" ref="F39:F40" si="4">F40</f>
        <v>274.60000000000002</v>
      </c>
      <c r="G39" s="135"/>
      <c r="J39" s="41"/>
      <c r="K39" s="41"/>
    </row>
    <row r="40" spans="1:11" ht="22.5" customHeight="1" x14ac:dyDescent="0.25">
      <c r="A40" s="331">
        <v>369</v>
      </c>
      <c r="B40" s="332"/>
      <c r="C40" s="333"/>
      <c r="D40" s="261" t="s">
        <v>291</v>
      </c>
      <c r="E40" s="135">
        <v>0</v>
      </c>
      <c r="F40" s="135">
        <f t="shared" si="4"/>
        <v>274.60000000000002</v>
      </c>
      <c r="G40" s="135"/>
      <c r="J40" s="41"/>
      <c r="K40" s="41"/>
    </row>
    <row r="41" spans="1:11" ht="21" customHeight="1" x14ac:dyDescent="0.25">
      <c r="A41" s="328">
        <v>36911</v>
      </c>
      <c r="B41" s="329"/>
      <c r="C41" s="330"/>
      <c r="D41" s="139" t="s">
        <v>292</v>
      </c>
      <c r="E41" s="141">
        <v>0</v>
      </c>
      <c r="F41" s="141">
        <v>274.60000000000002</v>
      </c>
      <c r="G41" s="141"/>
      <c r="J41" s="41"/>
      <c r="K41" s="41"/>
    </row>
    <row r="42" spans="1:11" s="41" customFormat="1" ht="24" customHeight="1" x14ac:dyDescent="0.25">
      <c r="A42" s="331">
        <v>37</v>
      </c>
      <c r="B42" s="332"/>
      <c r="C42" s="333"/>
      <c r="D42" s="134" t="s">
        <v>122</v>
      </c>
      <c r="E42" s="135">
        <v>0</v>
      </c>
      <c r="F42" s="135">
        <f t="shared" ref="E42:F43" si="5">F43</f>
        <v>0</v>
      </c>
      <c r="G42" s="135"/>
      <c r="I42" s="115"/>
      <c r="J42"/>
      <c r="K42"/>
    </row>
    <row r="43" spans="1:11" s="41" customFormat="1" ht="21" customHeight="1" x14ac:dyDescent="0.25">
      <c r="A43" s="331">
        <v>372</v>
      </c>
      <c r="B43" s="332"/>
      <c r="C43" s="333"/>
      <c r="D43" s="134" t="s">
        <v>90</v>
      </c>
      <c r="E43" s="135">
        <f t="shared" si="5"/>
        <v>0</v>
      </c>
      <c r="F43" s="135">
        <f t="shared" si="5"/>
        <v>0</v>
      </c>
      <c r="G43" s="135"/>
      <c r="J43"/>
      <c r="K43"/>
    </row>
    <row r="44" spans="1:11" ht="18.75" customHeight="1" x14ac:dyDescent="0.25">
      <c r="A44" s="328">
        <v>3722</v>
      </c>
      <c r="B44" s="329"/>
      <c r="C44" s="330"/>
      <c r="D44" s="139" t="s">
        <v>92</v>
      </c>
      <c r="E44" s="141">
        <v>0</v>
      </c>
      <c r="F44" s="141">
        <v>0</v>
      </c>
      <c r="G44" s="141"/>
      <c r="J44" s="41"/>
      <c r="K44" s="41"/>
    </row>
    <row r="45" spans="1:11" s="41" customFormat="1" ht="22.5" x14ac:dyDescent="0.25">
      <c r="A45" s="343" t="s">
        <v>123</v>
      </c>
      <c r="B45" s="344"/>
      <c r="C45" s="345"/>
      <c r="D45" s="125" t="s">
        <v>124</v>
      </c>
      <c r="E45" s="129">
        <v>11050</v>
      </c>
      <c r="F45" s="129">
        <f t="shared" ref="F45:F47" si="6">F46</f>
        <v>11050</v>
      </c>
      <c r="G45" s="129">
        <v>100</v>
      </c>
    </row>
    <row r="46" spans="1:11" s="41" customFormat="1" ht="25.5" customHeight="1" x14ac:dyDescent="0.25">
      <c r="A46" s="334" t="s">
        <v>178</v>
      </c>
      <c r="B46" s="335"/>
      <c r="C46" s="336"/>
      <c r="D46" s="132" t="s">
        <v>182</v>
      </c>
      <c r="E46" s="133">
        <v>11050</v>
      </c>
      <c r="F46" s="133">
        <f t="shared" si="6"/>
        <v>11050</v>
      </c>
      <c r="G46" s="133">
        <v>100</v>
      </c>
    </row>
    <row r="47" spans="1:11" s="41" customFormat="1" x14ac:dyDescent="0.25">
      <c r="A47" s="337">
        <v>3</v>
      </c>
      <c r="B47" s="338"/>
      <c r="C47" s="339"/>
      <c r="D47" s="134" t="s">
        <v>19</v>
      </c>
      <c r="E47" s="135">
        <v>11050</v>
      </c>
      <c r="F47" s="135">
        <f t="shared" si="6"/>
        <v>11050</v>
      </c>
      <c r="G47" s="135"/>
    </row>
    <row r="48" spans="1:11" s="41" customFormat="1" x14ac:dyDescent="0.25">
      <c r="A48" s="331">
        <v>32</v>
      </c>
      <c r="B48" s="332"/>
      <c r="C48" s="333"/>
      <c r="D48" s="134" t="s">
        <v>32</v>
      </c>
      <c r="E48" s="135">
        <v>11050</v>
      </c>
      <c r="F48" s="135">
        <f t="shared" ref="F48" si="7">F49+F51</f>
        <v>11050</v>
      </c>
      <c r="G48" s="135"/>
    </row>
    <row r="49" spans="1:11" s="41" customFormat="1" x14ac:dyDescent="0.25">
      <c r="A49" s="331">
        <v>322</v>
      </c>
      <c r="B49" s="332"/>
      <c r="C49" s="333"/>
      <c r="D49" s="134" t="s">
        <v>70</v>
      </c>
      <c r="E49" s="135">
        <v>3050</v>
      </c>
      <c r="F49" s="135">
        <f t="shared" ref="F49" si="8">F50</f>
        <v>2542.39</v>
      </c>
      <c r="G49" s="135"/>
      <c r="J49"/>
      <c r="K49"/>
    </row>
    <row r="50" spans="1:11" ht="22.5" x14ac:dyDescent="0.25">
      <c r="A50" s="328">
        <v>3224</v>
      </c>
      <c r="B50" s="329"/>
      <c r="C50" s="330"/>
      <c r="D50" s="139" t="s">
        <v>125</v>
      </c>
      <c r="E50" s="141">
        <v>3050</v>
      </c>
      <c r="F50" s="141">
        <v>2542.39</v>
      </c>
      <c r="G50" s="141"/>
      <c r="J50" s="41"/>
      <c r="K50" s="41"/>
    </row>
    <row r="51" spans="1:11" s="41" customFormat="1" x14ac:dyDescent="0.25">
      <c r="A51" s="331">
        <v>323</v>
      </c>
      <c r="B51" s="332"/>
      <c r="C51" s="333"/>
      <c r="D51" s="134" t="s">
        <v>83</v>
      </c>
      <c r="E51" s="135">
        <v>8000</v>
      </c>
      <c r="F51" s="135">
        <f t="shared" ref="F51" si="9">F52+F53</f>
        <v>8507.61</v>
      </c>
      <c r="G51" s="135"/>
    </row>
    <row r="52" spans="1:11" ht="22.5" x14ac:dyDescent="0.25">
      <c r="A52" s="328">
        <v>3232</v>
      </c>
      <c r="B52" s="329"/>
      <c r="C52" s="330"/>
      <c r="D52" s="139" t="s">
        <v>126</v>
      </c>
      <c r="E52" s="141">
        <v>8000</v>
      </c>
      <c r="F52" s="141">
        <v>8507.61</v>
      </c>
      <c r="G52" s="141"/>
      <c r="J52" s="41"/>
      <c r="K52" s="41"/>
    </row>
    <row r="53" spans="1:11" x14ac:dyDescent="0.25">
      <c r="A53" s="328">
        <v>3237</v>
      </c>
      <c r="B53" s="329"/>
      <c r="C53" s="330"/>
      <c r="D53" s="139" t="s">
        <v>84</v>
      </c>
      <c r="E53" s="141"/>
      <c r="F53" s="141">
        <v>0</v>
      </c>
      <c r="G53" s="141"/>
      <c r="J53" s="41"/>
      <c r="K53" s="41"/>
    </row>
    <row r="54" spans="1:11" s="41" customFormat="1" x14ac:dyDescent="0.25">
      <c r="A54" s="343" t="s">
        <v>127</v>
      </c>
      <c r="B54" s="344"/>
      <c r="C54" s="345"/>
      <c r="D54" s="125" t="s">
        <v>128</v>
      </c>
      <c r="E54" s="129">
        <f t="shared" ref="E54:F58" si="10">E55</f>
        <v>0</v>
      </c>
      <c r="F54" s="129">
        <f t="shared" si="10"/>
        <v>3800</v>
      </c>
      <c r="G54" s="129">
        <v>0</v>
      </c>
    </row>
    <row r="55" spans="1:11" s="41" customFormat="1" x14ac:dyDescent="0.25">
      <c r="A55" s="334" t="s">
        <v>114</v>
      </c>
      <c r="B55" s="335"/>
      <c r="C55" s="336"/>
      <c r="D55" s="132" t="s">
        <v>115</v>
      </c>
      <c r="E55" s="133">
        <f t="shared" si="10"/>
        <v>0</v>
      </c>
      <c r="F55" s="133">
        <f t="shared" si="10"/>
        <v>3800</v>
      </c>
      <c r="G55" s="133">
        <v>0</v>
      </c>
    </row>
    <row r="56" spans="1:11" s="41" customFormat="1" x14ac:dyDescent="0.25">
      <c r="A56" s="337">
        <v>3</v>
      </c>
      <c r="B56" s="338"/>
      <c r="C56" s="339"/>
      <c r="D56" s="134" t="s">
        <v>19</v>
      </c>
      <c r="E56" s="135">
        <f t="shared" si="10"/>
        <v>0</v>
      </c>
      <c r="F56" s="135">
        <f t="shared" si="10"/>
        <v>3800</v>
      </c>
      <c r="G56" s="135"/>
      <c r="J56"/>
      <c r="K56"/>
    </row>
    <row r="57" spans="1:11" s="41" customFormat="1" x14ac:dyDescent="0.25">
      <c r="A57" s="331">
        <v>32</v>
      </c>
      <c r="B57" s="332"/>
      <c r="C57" s="333"/>
      <c r="D57" s="134" t="s">
        <v>32</v>
      </c>
      <c r="E57" s="135">
        <f t="shared" si="10"/>
        <v>0</v>
      </c>
      <c r="F57" s="135">
        <f t="shared" si="10"/>
        <v>3800</v>
      </c>
      <c r="G57" s="135"/>
    </row>
    <row r="58" spans="1:11" s="41" customFormat="1" x14ac:dyDescent="0.25">
      <c r="A58" s="331">
        <v>322</v>
      </c>
      <c r="B58" s="332"/>
      <c r="C58" s="333"/>
      <c r="D58" s="134" t="s">
        <v>70</v>
      </c>
      <c r="E58" s="135">
        <f t="shared" si="10"/>
        <v>0</v>
      </c>
      <c r="F58" s="135">
        <v>3800</v>
      </c>
      <c r="G58" s="135"/>
      <c r="J58"/>
      <c r="K58"/>
    </row>
    <row r="59" spans="1:11" x14ac:dyDescent="0.25">
      <c r="A59" s="328">
        <v>3223</v>
      </c>
      <c r="B59" s="329"/>
      <c r="C59" s="330"/>
      <c r="D59" s="139" t="s">
        <v>93</v>
      </c>
      <c r="E59" s="141">
        <v>0</v>
      </c>
      <c r="F59" s="141">
        <v>3800</v>
      </c>
      <c r="G59" s="142"/>
      <c r="J59" s="116"/>
      <c r="K59" s="116"/>
    </row>
    <row r="60" spans="1:11" s="41" customFormat="1" x14ac:dyDescent="0.25">
      <c r="A60" s="343" t="s">
        <v>112</v>
      </c>
      <c r="B60" s="344"/>
      <c r="C60" s="345"/>
      <c r="D60" s="125" t="s">
        <v>129</v>
      </c>
      <c r="E60" s="129"/>
      <c r="F60" s="129"/>
      <c r="G60" s="129">
        <v>0</v>
      </c>
    </row>
    <row r="61" spans="1:11" s="41" customFormat="1" x14ac:dyDescent="0.25">
      <c r="A61" s="340" t="s">
        <v>113</v>
      </c>
      <c r="B61" s="341"/>
      <c r="C61" s="342"/>
      <c r="D61" s="143" t="s">
        <v>130</v>
      </c>
      <c r="E61" s="144">
        <f t="shared" ref="E61:G65" si="11">E62</f>
        <v>0</v>
      </c>
      <c r="F61" s="144">
        <f t="shared" si="11"/>
        <v>0</v>
      </c>
      <c r="G61" s="144">
        <f t="shared" si="11"/>
        <v>0</v>
      </c>
      <c r="J61"/>
      <c r="K61"/>
    </row>
    <row r="62" spans="1:11" s="41" customFormat="1" x14ac:dyDescent="0.25">
      <c r="A62" s="334" t="s">
        <v>114</v>
      </c>
      <c r="B62" s="335"/>
      <c r="C62" s="336"/>
      <c r="D62" s="132" t="s">
        <v>115</v>
      </c>
      <c r="E62" s="133">
        <f t="shared" si="11"/>
        <v>0</v>
      </c>
      <c r="F62" s="133">
        <f t="shared" si="11"/>
        <v>0</v>
      </c>
      <c r="G62" s="133">
        <f t="shared" si="11"/>
        <v>0</v>
      </c>
      <c r="J62"/>
      <c r="K62"/>
    </row>
    <row r="63" spans="1:11" s="41" customFormat="1" x14ac:dyDescent="0.25">
      <c r="A63" s="337">
        <v>3</v>
      </c>
      <c r="B63" s="338"/>
      <c r="C63" s="339"/>
      <c r="D63" s="134" t="s">
        <v>19</v>
      </c>
      <c r="E63" s="135">
        <f t="shared" si="11"/>
        <v>0</v>
      </c>
      <c r="F63" s="135">
        <f t="shared" si="11"/>
        <v>0</v>
      </c>
      <c r="G63" s="135"/>
      <c r="J63"/>
      <c r="K63"/>
    </row>
    <row r="64" spans="1:11" s="41" customFormat="1" x14ac:dyDescent="0.25">
      <c r="A64" s="331">
        <v>32</v>
      </c>
      <c r="B64" s="332"/>
      <c r="C64" s="333"/>
      <c r="D64" s="134" t="s">
        <v>32</v>
      </c>
      <c r="E64" s="135">
        <f t="shared" si="11"/>
        <v>0</v>
      </c>
      <c r="F64" s="135">
        <f t="shared" si="11"/>
        <v>0</v>
      </c>
      <c r="G64" s="135"/>
      <c r="J64"/>
      <c r="K64"/>
    </row>
    <row r="65" spans="1:11" s="41" customFormat="1" x14ac:dyDescent="0.25">
      <c r="A65" s="331">
        <v>323</v>
      </c>
      <c r="B65" s="332"/>
      <c r="C65" s="333"/>
      <c r="D65" s="134" t="s">
        <v>83</v>
      </c>
      <c r="E65" s="135">
        <f t="shared" si="11"/>
        <v>0</v>
      </c>
      <c r="F65" s="135">
        <f t="shared" si="11"/>
        <v>0</v>
      </c>
      <c r="G65" s="135"/>
      <c r="J65"/>
      <c r="K65"/>
    </row>
    <row r="66" spans="1:11" x14ac:dyDescent="0.25">
      <c r="A66" s="328">
        <v>3237</v>
      </c>
      <c r="B66" s="329"/>
      <c r="C66" s="330"/>
      <c r="D66" s="139" t="s">
        <v>84</v>
      </c>
      <c r="E66" s="141"/>
      <c r="F66" s="141"/>
      <c r="G66" s="142"/>
    </row>
    <row r="67" spans="1:11" s="41" customFormat="1" x14ac:dyDescent="0.25">
      <c r="A67" s="343" t="s">
        <v>131</v>
      </c>
      <c r="B67" s="344"/>
      <c r="C67" s="345"/>
      <c r="D67" s="125" t="s">
        <v>132</v>
      </c>
      <c r="E67" s="129">
        <v>999</v>
      </c>
      <c r="F67" s="129">
        <f t="shared" ref="F67:G69" si="12">F68</f>
        <v>999</v>
      </c>
      <c r="G67" s="129">
        <f t="shared" si="12"/>
        <v>0</v>
      </c>
      <c r="J67" s="115"/>
      <c r="K67" s="115"/>
    </row>
    <row r="68" spans="1:11" s="41" customFormat="1" x14ac:dyDescent="0.25">
      <c r="A68" s="334" t="s">
        <v>114</v>
      </c>
      <c r="B68" s="335"/>
      <c r="C68" s="336"/>
      <c r="D68" s="132" t="s">
        <v>115</v>
      </c>
      <c r="E68" s="133">
        <v>999</v>
      </c>
      <c r="F68" s="133">
        <f t="shared" si="12"/>
        <v>999</v>
      </c>
      <c r="G68" s="133">
        <v>0</v>
      </c>
    </row>
    <row r="69" spans="1:11" s="41" customFormat="1" x14ac:dyDescent="0.25">
      <c r="A69" s="337">
        <v>3</v>
      </c>
      <c r="B69" s="338"/>
      <c r="C69" s="339"/>
      <c r="D69" s="134" t="s">
        <v>19</v>
      </c>
      <c r="E69" s="135">
        <v>999</v>
      </c>
      <c r="F69" s="135">
        <f t="shared" si="12"/>
        <v>999</v>
      </c>
      <c r="G69" s="135"/>
    </row>
    <row r="70" spans="1:11" s="41" customFormat="1" x14ac:dyDescent="0.25">
      <c r="A70" s="331">
        <v>32</v>
      </c>
      <c r="B70" s="332"/>
      <c r="C70" s="333"/>
      <c r="D70" s="134" t="s">
        <v>32</v>
      </c>
      <c r="E70" s="135">
        <v>999</v>
      </c>
      <c r="F70" s="135">
        <v>999</v>
      </c>
      <c r="G70" s="135"/>
    </row>
    <row r="71" spans="1:11" s="41" customFormat="1" x14ac:dyDescent="0.25">
      <c r="A71" s="331">
        <v>321</v>
      </c>
      <c r="B71" s="332"/>
      <c r="C71" s="333"/>
      <c r="D71" s="134" t="s">
        <v>68</v>
      </c>
      <c r="E71" s="135">
        <v>0</v>
      </c>
      <c r="F71" s="135">
        <f t="shared" ref="F71" si="13">F72+F73</f>
        <v>0</v>
      </c>
      <c r="G71" s="135"/>
    </row>
    <row r="72" spans="1:11" x14ac:dyDescent="0.25">
      <c r="A72" s="328">
        <v>3211</v>
      </c>
      <c r="B72" s="329"/>
      <c r="C72" s="330"/>
      <c r="D72" s="139" t="s">
        <v>78</v>
      </c>
      <c r="E72" s="141">
        <v>0</v>
      </c>
      <c r="F72" s="141"/>
      <c r="G72" s="141"/>
    </row>
    <row r="73" spans="1:11" x14ac:dyDescent="0.25">
      <c r="A73" s="328">
        <v>3213</v>
      </c>
      <c r="B73" s="329"/>
      <c r="C73" s="330"/>
      <c r="D73" s="139" t="s">
        <v>116</v>
      </c>
      <c r="E73" s="141">
        <v>0</v>
      </c>
      <c r="F73" s="141"/>
      <c r="G73" s="141"/>
    </row>
    <row r="74" spans="1:11" s="41" customFormat="1" x14ac:dyDescent="0.25">
      <c r="A74" s="331">
        <v>323</v>
      </c>
      <c r="B74" s="332"/>
      <c r="C74" s="333"/>
      <c r="D74" s="134" t="s">
        <v>83</v>
      </c>
      <c r="E74" s="135">
        <v>0</v>
      </c>
      <c r="F74" s="135">
        <f t="shared" ref="F74" si="14">F75</f>
        <v>0</v>
      </c>
      <c r="G74" s="135"/>
    </row>
    <row r="75" spans="1:11" x14ac:dyDescent="0.25">
      <c r="A75" s="328">
        <v>3237</v>
      </c>
      <c r="B75" s="329"/>
      <c r="C75" s="330"/>
      <c r="D75" s="139" t="s">
        <v>84</v>
      </c>
      <c r="E75" s="141">
        <v>0</v>
      </c>
      <c r="F75" s="141"/>
      <c r="G75" s="141"/>
    </row>
    <row r="76" spans="1:11" s="41" customFormat="1" ht="22.5" x14ac:dyDescent="0.25">
      <c r="A76" s="331">
        <v>329</v>
      </c>
      <c r="B76" s="332"/>
      <c r="C76" s="333"/>
      <c r="D76" s="134" t="s">
        <v>73</v>
      </c>
      <c r="E76" s="135">
        <v>0</v>
      </c>
      <c r="F76" s="135">
        <f t="shared" ref="F76" si="15">F77</f>
        <v>999</v>
      </c>
      <c r="G76" s="135"/>
    </row>
    <row r="77" spans="1:11" x14ac:dyDescent="0.25">
      <c r="A77" s="328">
        <v>3299</v>
      </c>
      <c r="B77" s="329"/>
      <c r="C77" s="330"/>
      <c r="D77" s="139" t="s">
        <v>73</v>
      </c>
      <c r="E77" s="141">
        <v>0</v>
      </c>
      <c r="F77" s="141">
        <v>999</v>
      </c>
      <c r="G77" s="141"/>
    </row>
    <row r="78" spans="1:11" x14ac:dyDescent="0.25">
      <c r="A78" s="262"/>
      <c r="B78" s="263"/>
      <c r="C78" s="264"/>
      <c r="D78" s="139"/>
      <c r="E78" s="140"/>
      <c r="F78" s="140"/>
      <c r="G78" s="140"/>
    </row>
    <row r="79" spans="1:11" s="41" customFormat="1" x14ac:dyDescent="0.25">
      <c r="A79" s="343" t="s">
        <v>133</v>
      </c>
      <c r="B79" s="344"/>
      <c r="C79" s="345"/>
      <c r="D79" s="125" t="s">
        <v>134</v>
      </c>
      <c r="E79" s="129"/>
      <c r="F79" s="129"/>
      <c r="G79" s="129"/>
    </row>
    <row r="80" spans="1:11" s="41" customFormat="1" x14ac:dyDescent="0.25">
      <c r="A80" s="334" t="s">
        <v>114</v>
      </c>
      <c r="B80" s="335"/>
      <c r="C80" s="336"/>
      <c r="D80" s="132" t="s">
        <v>115</v>
      </c>
      <c r="E80" s="133">
        <v>1880</v>
      </c>
      <c r="F80" s="133">
        <f t="shared" ref="F80:F82" si="16">F81</f>
        <v>1201.02</v>
      </c>
      <c r="G80" s="133">
        <v>26</v>
      </c>
    </row>
    <row r="81" spans="1:7" s="41" customFormat="1" x14ac:dyDescent="0.25">
      <c r="A81" s="337">
        <v>3</v>
      </c>
      <c r="B81" s="338"/>
      <c r="C81" s="339"/>
      <c r="D81" s="134" t="s">
        <v>19</v>
      </c>
      <c r="E81" s="135">
        <v>900</v>
      </c>
      <c r="F81" s="135">
        <f t="shared" si="16"/>
        <v>1201.02</v>
      </c>
      <c r="G81" s="135"/>
    </row>
    <row r="82" spans="1:7" s="41" customFormat="1" x14ac:dyDescent="0.25">
      <c r="A82" s="331">
        <v>32</v>
      </c>
      <c r="B82" s="332"/>
      <c r="C82" s="333"/>
      <c r="D82" s="134" t="s">
        <v>32</v>
      </c>
      <c r="E82" s="135">
        <v>900</v>
      </c>
      <c r="F82" s="135">
        <f t="shared" si="16"/>
        <v>1201.02</v>
      </c>
      <c r="G82" s="135"/>
    </row>
    <row r="83" spans="1:7" s="41" customFormat="1" ht="22.5" x14ac:dyDescent="0.25">
      <c r="A83" s="331">
        <v>329</v>
      </c>
      <c r="B83" s="332"/>
      <c r="C83" s="333"/>
      <c r="D83" s="134" t="s">
        <v>73</v>
      </c>
      <c r="E83" s="141">
        <v>400</v>
      </c>
      <c r="F83" s="135">
        <f t="shared" ref="F83" si="17">SUM(F84:F85)</f>
        <v>1201.02</v>
      </c>
      <c r="G83" s="135"/>
    </row>
    <row r="84" spans="1:7" ht="22.5" x14ac:dyDescent="0.25">
      <c r="A84" s="328">
        <v>3291</v>
      </c>
      <c r="B84" s="329"/>
      <c r="C84" s="330"/>
      <c r="D84" s="139" t="s">
        <v>135</v>
      </c>
      <c r="E84" s="141">
        <v>500</v>
      </c>
      <c r="F84" s="141">
        <v>547.5</v>
      </c>
      <c r="G84" s="141"/>
    </row>
    <row r="85" spans="1:7" x14ac:dyDescent="0.25">
      <c r="A85" s="328">
        <v>3299</v>
      </c>
      <c r="B85" s="329"/>
      <c r="C85" s="330"/>
      <c r="D85" s="139" t="s">
        <v>73</v>
      </c>
      <c r="E85" s="140">
        <v>980</v>
      </c>
      <c r="F85" s="141">
        <v>653.52</v>
      </c>
      <c r="G85" s="141"/>
    </row>
    <row r="86" spans="1:7" x14ac:dyDescent="0.25">
      <c r="A86" s="343" t="s">
        <v>276</v>
      </c>
      <c r="B86" s="344"/>
      <c r="C86" s="345"/>
      <c r="D86" s="241" t="s">
        <v>277</v>
      </c>
      <c r="E86" s="129">
        <f t="shared" ref="E86:G90" si="18">E87</f>
        <v>0</v>
      </c>
      <c r="F86" s="129">
        <f t="shared" si="18"/>
        <v>0</v>
      </c>
      <c r="G86" s="129">
        <f t="shared" si="18"/>
        <v>0</v>
      </c>
    </row>
    <row r="87" spans="1:7" x14ac:dyDescent="0.25">
      <c r="A87" s="334" t="s">
        <v>114</v>
      </c>
      <c r="B87" s="335"/>
      <c r="C87" s="336"/>
      <c r="D87" s="242" t="s">
        <v>115</v>
      </c>
      <c r="E87" s="133">
        <f t="shared" si="18"/>
        <v>0</v>
      </c>
      <c r="F87" s="133">
        <v>0</v>
      </c>
      <c r="G87" s="133">
        <v>0</v>
      </c>
    </row>
    <row r="88" spans="1:7" x14ac:dyDescent="0.25">
      <c r="A88" s="337">
        <v>3</v>
      </c>
      <c r="B88" s="338"/>
      <c r="C88" s="339"/>
      <c r="D88" s="249" t="s">
        <v>19</v>
      </c>
      <c r="E88" s="135">
        <f t="shared" si="18"/>
        <v>0</v>
      </c>
      <c r="F88" s="135">
        <f t="shared" si="18"/>
        <v>0</v>
      </c>
      <c r="G88" s="135"/>
    </row>
    <row r="89" spans="1:7" x14ac:dyDescent="0.25">
      <c r="A89" s="331">
        <v>32</v>
      </c>
      <c r="B89" s="332"/>
      <c r="C89" s="333"/>
      <c r="D89" s="249" t="s">
        <v>32</v>
      </c>
      <c r="E89" s="135">
        <f t="shared" si="18"/>
        <v>0</v>
      </c>
      <c r="F89" s="135">
        <f t="shared" ref="F89" si="19">SUM(F90:F91)</f>
        <v>0</v>
      </c>
      <c r="G89" s="135"/>
    </row>
    <row r="90" spans="1:7" x14ac:dyDescent="0.25">
      <c r="A90" s="331">
        <v>323</v>
      </c>
      <c r="B90" s="332"/>
      <c r="C90" s="333"/>
      <c r="D90" s="249" t="s">
        <v>83</v>
      </c>
      <c r="E90" s="135">
        <f t="shared" si="18"/>
        <v>0</v>
      </c>
      <c r="F90" s="141">
        <v>0</v>
      </c>
      <c r="G90" s="135"/>
    </row>
    <row r="91" spans="1:7" x14ac:dyDescent="0.25">
      <c r="A91" s="328">
        <v>3237</v>
      </c>
      <c r="B91" s="329"/>
      <c r="C91" s="330"/>
      <c r="D91" s="139" t="s">
        <v>84</v>
      </c>
      <c r="E91" s="141">
        <v>0</v>
      </c>
      <c r="F91" s="141">
        <v>0</v>
      </c>
      <c r="G91" s="141"/>
    </row>
    <row r="92" spans="1:7" s="41" customFormat="1" x14ac:dyDescent="0.25">
      <c r="A92" s="343" t="s">
        <v>136</v>
      </c>
      <c r="B92" s="344"/>
      <c r="C92" s="345"/>
      <c r="D92" s="125" t="s">
        <v>137</v>
      </c>
      <c r="E92" s="129">
        <v>531</v>
      </c>
      <c r="F92" s="129">
        <v>531</v>
      </c>
      <c r="G92" s="129">
        <v>100</v>
      </c>
    </row>
    <row r="93" spans="1:7" s="41" customFormat="1" x14ac:dyDescent="0.25">
      <c r="A93" s="334" t="s">
        <v>114</v>
      </c>
      <c r="B93" s="335"/>
      <c r="C93" s="336"/>
      <c r="D93" s="132" t="s">
        <v>115</v>
      </c>
      <c r="E93" s="133">
        <v>531</v>
      </c>
      <c r="F93" s="133">
        <v>531</v>
      </c>
      <c r="G93" s="133">
        <v>100</v>
      </c>
    </row>
    <row r="94" spans="1:7" s="41" customFormat="1" x14ac:dyDescent="0.25">
      <c r="A94" s="337">
        <v>3</v>
      </c>
      <c r="B94" s="338"/>
      <c r="C94" s="339"/>
      <c r="D94" s="134" t="s">
        <v>19</v>
      </c>
      <c r="E94" s="135">
        <v>531</v>
      </c>
      <c r="F94" s="135">
        <v>531</v>
      </c>
      <c r="G94" s="135"/>
    </row>
    <row r="95" spans="1:7" s="41" customFormat="1" x14ac:dyDescent="0.25">
      <c r="A95" s="331">
        <v>32</v>
      </c>
      <c r="B95" s="332"/>
      <c r="C95" s="333"/>
      <c r="D95" s="134" t="s">
        <v>32</v>
      </c>
      <c r="E95" s="135">
        <v>531</v>
      </c>
      <c r="F95" s="135">
        <v>531</v>
      </c>
      <c r="G95" s="135"/>
    </row>
    <row r="96" spans="1:7" s="41" customFormat="1" x14ac:dyDescent="0.25">
      <c r="A96" s="331">
        <v>323</v>
      </c>
      <c r="B96" s="332"/>
      <c r="C96" s="333"/>
      <c r="D96" s="134" t="s">
        <v>83</v>
      </c>
      <c r="E96" s="135">
        <v>0</v>
      </c>
      <c r="F96" s="135">
        <v>0</v>
      </c>
      <c r="G96" s="135"/>
    </row>
    <row r="97" spans="1:7" x14ac:dyDescent="0.25">
      <c r="A97" s="328">
        <v>3237</v>
      </c>
      <c r="B97" s="329"/>
      <c r="C97" s="330"/>
      <c r="D97" s="139" t="s">
        <v>84</v>
      </c>
      <c r="E97" s="141">
        <v>531</v>
      </c>
      <c r="F97" s="141">
        <v>531</v>
      </c>
      <c r="G97" s="141"/>
    </row>
    <row r="98" spans="1:7" s="41" customFormat="1" x14ac:dyDescent="0.25">
      <c r="A98" s="343" t="s">
        <v>138</v>
      </c>
      <c r="B98" s="344"/>
      <c r="C98" s="345"/>
      <c r="D98" s="125" t="s">
        <v>237</v>
      </c>
      <c r="E98" s="129">
        <f t="shared" ref="E98:G99" si="20">E99</f>
        <v>0</v>
      </c>
      <c r="F98" s="129">
        <f t="shared" si="20"/>
        <v>0</v>
      </c>
      <c r="G98" s="129">
        <f t="shared" si="20"/>
        <v>0</v>
      </c>
    </row>
    <row r="99" spans="1:7" s="41" customFormat="1" x14ac:dyDescent="0.25">
      <c r="A99" s="334" t="s">
        <v>114</v>
      </c>
      <c r="B99" s="335"/>
      <c r="C99" s="336"/>
      <c r="D99" s="132" t="s">
        <v>115</v>
      </c>
      <c r="E99" s="133">
        <f t="shared" si="20"/>
        <v>0</v>
      </c>
      <c r="F99" s="133">
        <f t="shared" si="20"/>
        <v>0</v>
      </c>
      <c r="G99" s="133">
        <f t="shared" si="20"/>
        <v>0</v>
      </c>
    </row>
    <row r="100" spans="1:7" s="41" customFormat="1" x14ac:dyDescent="0.25">
      <c r="A100" s="337">
        <v>3</v>
      </c>
      <c r="B100" s="338"/>
      <c r="C100" s="339"/>
      <c r="D100" s="134" t="s">
        <v>19</v>
      </c>
      <c r="E100" s="135">
        <f t="shared" ref="E100" si="21">E101+E108</f>
        <v>0</v>
      </c>
      <c r="F100" s="135">
        <f t="shared" ref="F100" si="22">F101+F108</f>
        <v>0</v>
      </c>
      <c r="G100" s="135"/>
    </row>
    <row r="101" spans="1:7" s="41" customFormat="1" x14ac:dyDescent="0.25">
      <c r="A101" s="331">
        <v>31</v>
      </c>
      <c r="B101" s="332"/>
      <c r="C101" s="333"/>
      <c r="D101" s="134" t="s">
        <v>20</v>
      </c>
      <c r="E101" s="135">
        <f t="shared" ref="E101" si="23">E102+E104+E106</f>
        <v>0</v>
      </c>
      <c r="F101" s="135">
        <f t="shared" ref="F101" si="24">F102+F104+F106</f>
        <v>0</v>
      </c>
      <c r="G101" s="135"/>
    </row>
    <row r="102" spans="1:7" s="41" customFormat="1" x14ac:dyDescent="0.25">
      <c r="A102" s="331">
        <v>311</v>
      </c>
      <c r="B102" s="332"/>
      <c r="C102" s="333"/>
      <c r="D102" s="134" t="s">
        <v>139</v>
      </c>
      <c r="E102" s="135">
        <f t="shared" ref="E102" si="25">E103</f>
        <v>0</v>
      </c>
      <c r="F102" s="135">
        <f t="shared" ref="F102" si="26">F103</f>
        <v>0</v>
      </c>
      <c r="G102" s="135"/>
    </row>
    <row r="103" spans="1:7" x14ac:dyDescent="0.25">
      <c r="A103" s="328">
        <v>3111</v>
      </c>
      <c r="B103" s="329"/>
      <c r="C103" s="330"/>
      <c r="D103" s="139" t="s">
        <v>64</v>
      </c>
      <c r="E103" s="140">
        <v>0</v>
      </c>
      <c r="F103" s="140"/>
      <c r="G103" s="140"/>
    </row>
    <row r="104" spans="1:7" s="41" customFormat="1" x14ac:dyDescent="0.25">
      <c r="A104" s="331">
        <v>312</v>
      </c>
      <c r="B104" s="332"/>
      <c r="C104" s="333"/>
      <c r="D104" s="134" t="s">
        <v>65</v>
      </c>
      <c r="E104" s="135">
        <f t="shared" ref="E104" si="27">E105</f>
        <v>0</v>
      </c>
      <c r="F104" s="135">
        <f t="shared" ref="F104" si="28">F105</f>
        <v>0</v>
      </c>
      <c r="G104" s="135"/>
    </row>
    <row r="105" spans="1:7" x14ac:dyDescent="0.25">
      <c r="A105" s="328">
        <v>3121</v>
      </c>
      <c r="B105" s="329"/>
      <c r="C105" s="330"/>
      <c r="D105" s="139" t="s">
        <v>65</v>
      </c>
      <c r="E105" s="140">
        <v>0</v>
      </c>
      <c r="F105" s="140"/>
      <c r="G105" s="140"/>
    </row>
    <row r="106" spans="1:7" s="41" customFormat="1" x14ac:dyDescent="0.25">
      <c r="A106" s="331">
        <v>313</v>
      </c>
      <c r="B106" s="332"/>
      <c r="C106" s="333"/>
      <c r="D106" s="134" t="s">
        <v>66</v>
      </c>
      <c r="E106" s="135">
        <f t="shared" ref="E106" si="29">E107</f>
        <v>0</v>
      </c>
      <c r="F106" s="135">
        <f t="shared" ref="F106" si="30">F107</f>
        <v>0</v>
      </c>
      <c r="G106" s="135"/>
    </row>
    <row r="107" spans="1:7" ht="22.5" x14ac:dyDescent="0.25">
      <c r="A107" s="328">
        <v>3132</v>
      </c>
      <c r="B107" s="329"/>
      <c r="C107" s="330"/>
      <c r="D107" s="139" t="s">
        <v>67</v>
      </c>
      <c r="E107" s="140">
        <v>0</v>
      </c>
      <c r="F107" s="140"/>
      <c r="G107" s="140"/>
    </row>
    <row r="108" spans="1:7" s="41" customFormat="1" x14ac:dyDescent="0.25">
      <c r="A108" s="331">
        <v>32</v>
      </c>
      <c r="B108" s="332"/>
      <c r="C108" s="333"/>
      <c r="D108" s="134" t="s">
        <v>140</v>
      </c>
      <c r="E108" s="135">
        <f t="shared" ref="E108" si="31">E109</f>
        <v>0</v>
      </c>
      <c r="F108" s="135">
        <f t="shared" ref="F108" si="32">F109</f>
        <v>0</v>
      </c>
      <c r="G108" s="135"/>
    </row>
    <row r="109" spans="1:7" s="41" customFormat="1" x14ac:dyDescent="0.25">
      <c r="A109" s="331">
        <v>321</v>
      </c>
      <c r="B109" s="332"/>
      <c r="C109" s="333"/>
      <c r="D109" s="134" t="s">
        <v>68</v>
      </c>
      <c r="E109" s="135">
        <f t="shared" ref="E109" si="33">E110+E111</f>
        <v>0</v>
      </c>
      <c r="F109" s="135">
        <f t="shared" ref="F109" si="34">F110+F111</f>
        <v>0</v>
      </c>
      <c r="G109" s="135"/>
    </row>
    <row r="110" spans="1:7" x14ac:dyDescent="0.25">
      <c r="A110" s="328">
        <v>3211</v>
      </c>
      <c r="B110" s="329"/>
      <c r="C110" s="330"/>
      <c r="D110" s="139" t="s">
        <v>78</v>
      </c>
      <c r="E110" s="140">
        <v>0</v>
      </c>
      <c r="F110" s="140"/>
      <c r="G110" s="140"/>
    </row>
    <row r="111" spans="1:7" ht="22.5" x14ac:dyDescent="0.25">
      <c r="A111" s="328">
        <v>3212</v>
      </c>
      <c r="B111" s="329"/>
      <c r="C111" s="330"/>
      <c r="D111" s="139" t="s">
        <v>141</v>
      </c>
      <c r="E111" s="140">
        <v>0</v>
      </c>
      <c r="F111" s="140"/>
      <c r="G111" s="140"/>
    </row>
    <row r="112" spans="1:7" s="41" customFormat="1" x14ac:dyDescent="0.25">
      <c r="A112" s="343" t="s">
        <v>142</v>
      </c>
      <c r="B112" s="344"/>
      <c r="C112" s="345"/>
      <c r="D112" s="125" t="s">
        <v>238</v>
      </c>
      <c r="E112" s="129">
        <f t="shared" ref="E112:F113" si="35">E113</f>
        <v>0</v>
      </c>
      <c r="F112" s="129">
        <f t="shared" si="35"/>
        <v>2804.7</v>
      </c>
      <c r="G112" s="129">
        <v>0</v>
      </c>
    </row>
    <row r="113" spans="1:7" s="41" customFormat="1" x14ac:dyDescent="0.25">
      <c r="A113" s="334" t="s">
        <v>114</v>
      </c>
      <c r="B113" s="335"/>
      <c r="C113" s="336"/>
      <c r="D113" s="132" t="s">
        <v>115</v>
      </c>
      <c r="E113" s="133">
        <f t="shared" si="35"/>
        <v>0</v>
      </c>
      <c r="F113" s="133">
        <f t="shared" si="35"/>
        <v>2804.7</v>
      </c>
      <c r="G113" s="133">
        <v>0</v>
      </c>
    </row>
    <row r="114" spans="1:7" s="41" customFormat="1" x14ac:dyDescent="0.25">
      <c r="A114" s="337">
        <v>3</v>
      </c>
      <c r="B114" s="338"/>
      <c r="C114" s="339"/>
      <c r="D114" s="193" t="s">
        <v>19</v>
      </c>
      <c r="E114" s="135">
        <f t="shared" ref="E114" si="36">E115+E122</f>
        <v>0</v>
      </c>
      <c r="F114" s="135">
        <v>2804.7</v>
      </c>
      <c r="G114" s="135"/>
    </row>
    <row r="115" spans="1:7" s="41" customFormat="1" x14ac:dyDescent="0.25">
      <c r="A115" s="331">
        <v>31</v>
      </c>
      <c r="B115" s="332"/>
      <c r="C115" s="333"/>
      <c r="D115" s="134" t="s">
        <v>20</v>
      </c>
      <c r="E115" s="135">
        <f t="shared" ref="E115" si="37">E116+E118+E120</f>
        <v>0</v>
      </c>
      <c r="F115" s="135">
        <v>2712.3</v>
      </c>
      <c r="G115" s="135"/>
    </row>
    <row r="116" spans="1:7" s="41" customFormat="1" x14ac:dyDescent="0.25">
      <c r="A116" s="331">
        <v>311</v>
      </c>
      <c r="B116" s="332"/>
      <c r="C116" s="333"/>
      <c r="D116" s="134" t="s">
        <v>139</v>
      </c>
      <c r="E116" s="135">
        <f t="shared" ref="E116" si="38">E117</f>
        <v>0</v>
      </c>
      <c r="F116" s="135">
        <v>2328.15</v>
      </c>
      <c r="G116" s="135"/>
    </row>
    <row r="117" spans="1:7" x14ac:dyDescent="0.25">
      <c r="A117" s="328">
        <v>3111</v>
      </c>
      <c r="B117" s="329"/>
      <c r="C117" s="330"/>
      <c r="D117" s="139" t="s">
        <v>64</v>
      </c>
      <c r="E117" s="140">
        <v>0</v>
      </c>
      <c r="F117" s="140">
        <v>2328.15</v>
      </c>
      <c r="G117" s="140"/>
    </row>
    <row r="118" spans="1:7" s="41" customFormat="1" x14ac:dyDescent="0.25">
      <c r="A118" s="331">
        <v>312</v>
      </c>
      <c r="B118" s="332"/>
      <c r="C118" s="333"/>
      <c r="D118" s="134" t="s">
        <v>65</v>
      </c>
      <c r="E118" s="135">
        <f t="shared" ref="E118" si="39">E119</f>
        <v>0</v>
      </c>
      <c r="F118" s="135">
        <v>0</v>
      </c>
      <c r="G118" s="135"/>
    </row>
    <row r="119" spans="1:7" x14ac:dyDescent="0.25">
      <c r="A119" s="328">
        <v>3121</v>
      </c>
      <c r="B119" s="329"/>
      <c r="C119" s="330"/>
      <c r="D119" s="139" t="s">
        <v>65</v>
      </c>
      <c r="E119" s="140"/>
      <c r="F119" s="140">
        <v>0</v>
      </c>
      <c r="G119" s="140"/>
    </row>
    <row r="120" spans="1:7" s="41" customFormat="1" x14ac:dyDescent="0.25">
      <c r="A120" s="331">
        <v>313</v>
      </c>
      <c r="B120" s="332"/>
      <c r="C120" s="333"/>
      <c r="D120" s="134" t="s">
        <v>66</v>
      </c>
      <c r="E120" s="135">
        <f t="shared" ref="E120" si="40">E121</f>
        <v>0</v>
      </c>
      <c r="F120" s="135">
        <v>384.15</v>
      </c>
      <c r="G120" s="135"/>
    </row>
    <row r="121" spans="1:7" ht="22.5" x14ac:dyDescent="0.25">
      <c r="A121" s="328">
        <v>3132</v>
      </c>
      <c r="B121" s="329"/>
      <c r="C121" s="330"/>
      <c r="D121" s="139" t="s">
        <v>67</v>
      </c>
      <c r="E121" s="140"/>
      <c r="F121" s="140">
        <v>384.15</v>
      </c>
      <c r="G121" s="140"/>
    </row>
    <row r="122" spans="1:7" s="41" customFormat="1" x14ac:dyDescent="0.25">
      <c r="A122" s="331">
        <v>32</v>
      </c>
      <c r="B122" s="332"/>
      <c r="C122" s="333"/>
      <c r="D122" s="134" t="s">
        <v>140</v>
      </c>
      <c r="E122" s="135">
        <f t="shared" ref="E122" si="41">E123</f>
        <v>0</v>
      </c>
      <c r="F122" s="135">
        <v>0</v>
      </c>
      <c r="G122" s="135"/>
    </row>
    <row r="123" spans="1:7" s="41" customFormat="1" x14ac:dyDescent="0.25">
      <c r="A123" s="331">
        <v>321</v>
      </c>
      <c r="B123" s="332"/>
      <c r="C123" s="333"/>
      <c r="D123" s="134" t="s">
        <v>68</v>
      </c>
      <c r="E123" s="135">
        <f t="shared" ref="E123" si="42">E124+E125</f>
        <v>0</v>
      </c>
      <c r="F123" s="135">
        <v>92.4</v>
      </c>
      <c r="G123" s="135"/>
    </row>
    <row r="124" spans="1:7" x14ac:dyDescent="0.25">
      <c r="A124" s="328">
        <v>3211</v>
      </c>
      <c r="B124" s="329"/>
      <c r="C124" s="330"/>
      <c r="D124" s="139" t="s">
        <v>78</v>
      </c>
      <c r="E124" s="140"/>
      <c r="F124" s="140"/>
      <c r="G124" s="140"/>
    </row>
    <row r="125" spans="1:7" ht="22.5" x14ac:dyDescent="0.25">
      <c r="A125" s="328">
        <v>3212</v>
      </c>
      <c r="B125" s="329"/>
      <c r="C125" s="330"/>
      <c r="D125" s="139" t="s">
        <v>141</v>
      </c>
      <c r="E125" s="140"/>
      <c r="F125" s="140">
        <v>92.4</v>
      </c>
      <c r="G125" s="140"/>
    </row>
    <row r="126" spans="1:7" s="41" customFormat="1" x14ac:dyDescent="0.25">
      <c r="A126" s="343" t="s">
        <v>177</v>
      </c>
      <c r="B126" s="344"/>
      <c r="C126" s="345"/>
      <c r="D126" s="125" t="s">
        <v>175</v>
      </c>
      <c r="E126" s="129">
        <f t="shared" ref="E126" si="43">E127</f>
        <v>8660</v>
      </c>
      <c r="F126" s="129">
        <v>10713.25</v>
      </c>
      <c r="G126" s="129">
        <v>71</v>
      </c>
    </row>
    <row r="127" spans="1:7" s="41" customFormat="1" x14ac:dyDescent="0.25">
      <c r="A127" s="349" t="s">
        <v>114</v>
      </c>
      <c r="B127" s="350"/>
      <c r="C127" s="351"/>
      <c r="D127" s="132" t="s">
        <v>115</v>
      </c>
      <c r="E127" s="133">
        <v>8660</v>
      </c>
      <c r="F127" s="133">
        <v>10713.25</v>
      </c>
      <c r="G127" s="133">
        <v>71</v>
      </c>
    </row>
    <row r="128" spans="1:7" s="41" customFormat="1" x14ac:dyDescent="0.25">
      <c r="A128" s="337">
        <v>3</v>
      </c>
      <c r="B128" s="338"/>
      <c r="C128" s="339"/>
      <c r="D128" s="134" t="s">
        <v>19</v>
      </c>
      <c r="E128" s="135">
        <v>8660</v>
      </c>
      <c r="F128" s="135">
        <v>10713.25</v>
      </c>
      <c r="G128" s="135"/>
    </row>
    <row r="129" spans="1:7" s="41" customFormat="1" x14ac:dyDescent="0.25">
      <c r="A129" s="331">
        <v>31</v>
      </c>
      <c r="B129" s="332"/>
      <c r="C129" s="333"/>
      <c r="D129" s="134" t="s">
        <v>20</v>
      </c>
      <c r="E129" s="135">
        <v>7700</v>
      </c>
      <c r="F129" s="135">
        <v>10331.75</v>
      </c>
      <c r="G129" s="135"/>
    </row>
    <row r="130" spans="1:7" s="41" customFormat="1" x14ac:dyDescent="0.25">
      <c r="A130" s="331">
        <v>311</v>
      </c>
      <c r="B130" s="332"/>
      <c r="C130" s="333"/>
      <c r="D130" s="134" t="s">
        <v>139</v>
      </c>
      <c r="E130" s="135">
        <v>5900</v>
      </c>
      <c r="F130" s="135">
        <v>8365.07</v>
      </c>
      <c r="G130" s="135"/>
    </row>
    <row r="131" spans="1:7" x14ac:dyDescent="0.25">
      <c r="A131" s="328">
        <v>3111</v>
      </c>
      <c r="B131" s="329"/>
      <c r="C131" s="330"/>
      <c r="D131" s="139" t="s">
        <v>64</v>
      </c>
      <c r="E131" s="140">
        <v>5900</v>
      </c>
      <c r="F131" s="140">
        <v>8365.07</v>
      </c>
      <c r="G131" s="140"/>
    </row>
    <row r="132" spans="1:7" s="41" customFormat="1" x14ac:dyDescent="0.25">
      <c r="A132" s="331">
        <v>312</v>
      </c>
      <c r="B132" s="332"/>
      <c r="C132" s="333"/>
      <c r="D132" s="134" t="s">
        <v>65</v>
      </c>
      <c r="E132" s="135">
        <f t="shared" ref="E132:F132" si="44">E133</f>
        <v>600</v>
      </c>
      <c r="F132" s="135">
        <f t="shared" si="44"/>
        <v>586.41999999999996</v>
      </c>
      <c r="G132" s="135"/>
    </row>
    <row r="133" spans="1:7" x14ac:dyDescent="0.25">
      <c r="A133" s="328">
        <v>3121</v>
      </c>
      <c r="B133" s="329"/>
      <c r="C133" s="330"/>
      <c r="D133" s="139" t="s">
        <v>65</v>
      </c>
      <c r="E133" s="140">
        <v>600</v>
      </c>
      <c r="F133" s="140">
        <v>586.41999999999996</v>
      </c>
      <c r="G133" s="140"/>
    </row>
    <row r="134" spans="1:7" s="41" customFormat="1" x14ac:dyDescent="0.25">
      <c r="A134" s="331">
        <v>313</v>
      </c>
      <c r="B134" s="332"/>
      <c r="C134" s="333"/>
      <c r="D134" s="134" t="s">
        <v>66</v>
      </c>
      <c r="E134" s="135">
        <v>1200</v>
      </c>
      <c r="F134" s="135">
        <v>1380.26</v>
      </c>
      <c r="G134" s="135"/>
    </row>
    <row r="135" spans="1:7" ht="22.5" x14ac:dyDescent="0.25">
      <c r="A135" s="328">
        <v>3132</v>
      </c>
      <c r="B135" s="329"/>
      <c r="C135" s="330"/>
      <c r="D135" s="139" t="s">
        <v>67</v>
      </c>
      <c r="E135" s="140">
        <v>1200</v>
      </c>
      <c r="F135" s="140">
        <v>1380.26</v>
      </c>
      <c r="G135" s="140"/>
    </row>
    <row r="136" spans="1:7" s="41" customFormat="1" x14ac:dyDescent="0.25">
      <c r="A136" s="331">
        <v>32</v>
      </c>
      <c r="B136" s="332"/>
      <c r="C136" s="333"/>
      <c r="D136" s="134" t="s">
        <v>140</v>
      </c>
      <c r="E136" s="135">
        <v>960</v>
      </c>
      <c r="F136" s="135">
        <v>381.5</v>
      </c>
      <c r="G136" s="135"/>
    </row>
    <row r="137" spans="1:7" s="41" customFormat="1" x14ac:dyDescent="0.25">
      <c r="A137" s="331">
        <v>321</v>
      </c>
      <c r="B137" s="332"/>
      <c r="C137" s="333"/>
      <c r="D137" s="134" t="s">
        <v>68</v>
      </c>
      <c r="E137" s="135">
        <v>960</v>
      </c>
      <c r="F137" s="135">
        <v>381.5</v>
      </c>
      <c r="G137" s="135"/>
    </row>
    <row r="138" spans="1:7" x14ac:dyDescent="0.25">
      <c r="A138" s="328">
        <v>3211</v>
      </c>
      <c r="B138" s="329"/>
      <c r="C138" s="330"/>
      <c r="D138" s="139" t="s">
        <v>78</v>
      </c>
      <c r="E138" s="140">
        <v>60</v>
      </c>
      <c r="F138" s="140">
        <v>0</v>
      </c>
      <c r="G138" s="140"/>
    </row>
    <row r="139" spans="1:7" ht="22.5" x14ac:dyDescent="0.25">
      <c r="A139" s="328">
        <v>3212</v>
      </c>
      <c r="B139" s="329"/>
      <c r="C139" s="330"/>
      <c r="D139" s="139" t="s">
        <v>141</v>
      </c>
      <c r="E139" s="140">
        <v>900</v>
      </c>
      <c r="F139" s="140">
        <v>381.5</v>
      </c>
      <c r="G139" s="140"/>
    </row>
    <row r="140" spans="1:7" s="41" customFormat="1" x14ac:dyDescent="0.25">
      <c r="A140" s="343" t="s">
        <v>250</v>
      </c>
      <c r="B140" s="344"/>
      <c r="C140" s="345"/>
      <c r="D140" s="125" t="s">
        <v>238</v>
      </c>
      <c r="E140" s="129">
        <v>6240</v>
      </c>
      <c r="F140" s="129">
        <v>7682.4</v>
      </c>
      <c r="G140" s="129">
        <f t="shared" ref="F140:G141" si="45">G141</f>
        <v>0</v>
      </c>
    </row>
    <row r="141" spans="1:7" s="41" customFormat="1" x14ac:dyDescent="0.25">
      <c r="A141" s="334" t="s">
        <v>114</v>
      </c>
      <c r="B141" s="335"/>
      <c r="C141" s="336"/>
      <c r="D141" s="132" t="s">
        <v>115</v>
      </c>
      <c r="E141" s="133">
        <v>6240</v>
      </c>
      <c r="F141" s="133">
        <f t="shared" si="45"/>
        <v>7682.4</v>
      </c>
      <c r="G141" s="133">
        <f t="shared" si="45"/>
        <v>0</v>
      </c>
    </row>
    <row r="142" spans="1:7" s="41" customFormat="1" x14ac:dyDescent="0.25">
      <c r="A142" s="337">
        <v>3</v>
      </c>
      <c r="B142" s="338"/>
      <c r="C142" s="339"/>
      <c r="D142" s="134" t="s">
        <v>19</v>
      </c>
      <c r="E142" s="135">
        <v>6240</v>
      </c>
      <c r="F142" s="135">
        <f t="shared" ref="F142" si="46">F143+F150</f>
        <v>7682.4</v>
      </c>
      <c r="G142" s="135"/>
    </row>
    <row r="143" spans="1:7" s="41" customFormat="1" x14ac:dyDescent="0.25">
      <c r="A143" s="331">
        <v>31</v>
      </c>
      <c r="B143" s="332"/>
      <c r="C143" s="333"/>
      <c r="D143" s="134" t="s">
        <v>20</v>
      </c>
      <c r="E143" s="135">
        <v>5680</v>
      </c>
      <c r="F143" s="135">
        <f t="shared" ref="F143" si="47">F144+F146+F148</f>
        <v>7379.9</v>
      </c>
      <c r="G143" s="135"/>
    </row>
    <row r="144" spans="1:7" s="41" customFormat="1" x14ac:dyDescent="0.25">
      <c r="A144" s="331">
        <v>311</v>
      </c>
      <c r="B144" s="332"/>
      <c r="C144" s="333"/>
      <c r="D144" s="134" t="s">
        <v>139</v>
      </c>
      <c r="E144" s="135">
        <v>4200</v>
      </c>
      <c r="F144" s="135">
        <f t="shared" ref="F144" si="48">F145</f>
        <v>5975.05</v>
      </c>
      <c r="G144" s="135"/>
    </row>
    <row r="145" spans="1:7" x14ac:dyDescent="0.25">
      <c r="A145" s="328">
        <v>3111</v>
      </c>
      <c r="B145" s="329"/>
      <c r="C145" s="330"/>
      <c r="D145" s="139" t="s">
        <v>64</v>
      </c>
      <c r="E145" s="140">
        <v>4200</v>
      </c>
      <c r="F145" s="140">
        <v>5975.05</v>
      </c>
      <c r="G145" s="140"/>
    </row>
    <row r="146" spans="1:7" s="41" customFormat="1" x14ac:dyDescent="0.25">
      <c r="A146" s="331">
        <v>312</v>
      </c>
      <c r="B146" s="332"/>
      <c r="C146" s="333"/>
      <c r="D146" s="134" t="s">
        <v>65</v>
      </c>
      <c r="E146" s="135">
        <f t="shared" ref="E146" si="49">E147</f>
        <v>600</v>
      </c>
      <c r="F146" s="135">
        <f t="shared" ref="F146" si="50">F147</f>
        <v>418.95</v>
      </c>
      <c r="G146" s="135"/>
    </row>
    <row r="147" spans="1:7" x14ac:dyDescent="0.25">
      <c r="A147" s="328">
        <v>3121</v>
      </c>
      <c r="B147" s="329"/>
      <c r="C147" s="330"/>
      <c r="D147" s="139" t="s">
        <v>65</v>
      </c>
      <c r="E147" s="140">
        <v>600</v>
      </c>
      <c r="F147" s="140">
        <v>418.95</v>
      </c>
      <c r="G147" s="140"/>
    </row>
    <row r="148" spans="1:7" s="41" customFormat="1" x14ac:dyDescent="0.25">
      <c r="A148" s="331">
        <v>313</v>
      </c>
      <c r="B148" s="332"/>
      <c r="C148" s="333"/>
      <c r="D148" s="134" t="s">
        <v>66</v>
      </c>
      <c r="E148" s="135">
        <v>880</v>
      </c>
      <c r="F148" s="135">
        <f t="shared" ref="F148" si="51">F149</f>
        <v>985.9</v>
      </c>
      <c r="G148" s="135"/>
    </row>
    <row r="149" spans="1:7" ht="22.5" x14ac:dyDescent="0.25">
      <c r="A149" s="328">
        <v>3132</v>
      </c>
      <c r="B149" s="329"/>
      <c r="C149" s="330"/>
      <c r="D149" s="139" t="s">
        <v>67</v>
      </c>
      <c r="E149" s="140">
        <v>880</v>
      </c>
      <c r="F149" s="140">
        <v>985.9</v>
      </c>
      <c r="G149" s="140"/>
    </row>
    <row r="150" spans="1:7" s="41" customFormat="1" x14ac:dyDescent="0.25">
      <c r="A150" s="331">
        <v>32</v>
      </c>
      <c r="B150" s="332"/>
      <c r="C150" s="333"/>
      <c r="D150" s="134" t="s">
        <v>140</v>
      </c>
      <c r="E150" s="135">
        <v>560</v>
      </c>
      <c r="F150" s="135">
        <f t="shared" ref="F150" si="52">F151</f>
        <v>302.5</v>
      </c>
      <c r="G150" s="135"/>
    </row>
    <row r="151" spans="1:7" s="41" customFormat="1" x14ac:dyDescent="0.25">
      <c r="A151" s="331">
        <v>321</v>
      </c>
      <c r="B151" s="332"/>
      <c r="C151" s="333"/>
      <c r="D151" s="134" t="s">
        <v>68</v>
      </c>
      <c r="E151" s="135">
        <v>560</v>
      </c>
      <c r="F151" s="135">
        <f t="shared" ref="F151" si="53">F152+F153</f>
        <v>302.5</v>
      </c>
      <c r="G151" s="135"/>
    </row>
    <row r="152" spans="1:7" x14ac:dyDescent="0.25">
      <c r="A152" s="328">
        <v>3211</v>
      </c>
      <c r="B152" s="329"/>
      <c r="C152" s="330"/>
      <c r="D152" s="139" t="s">
        <v>78</v>
      </c>
      <c r="E152" s="140">
        <v>60</v>
      </c>
      <c r="F152" s="140">
        <v>30</v>
      </c>
      <c r="G152" s="140"/>
    </row>
    <row r="153" spans="1:7" ht="22.5" x14ac:dyDescent="0.25">
      <c r="A153" s="328">
        <v>3212</v>
      </c>
      <c r="B153" s="329"/>
      <c r="C153" s="330"/>
      <c r="D153" s="139" t="s">
        <v>141</v>
      </c>
      <c r="E153" s="140">
        <v>500</v>
      </c>
      <c r="F153" s="140">
        <v>272.5</v>
      </c>
      <c r="G153" s="140"/>
    </row>
    <row r="154" spans="1:7" s="41" customFormat="1" ht="22.5" x14ac:dyDescent="0.25">
      <c r="A154" s="343" t="s">
        <v>143</v>
      </c>
      <c r="B154" s="344"/>
      <c r="C154" s="345"/>
      <c r="D154" s="125" t="s">
        <v>144</v>
      </c>
      <c r="E154" s="129">
        <f t="shared" ref="E154:F159" si="54">E155</f>
        <v>0</v>
      </c>
      <c r="F154" s="129">
        <f t="shared" si="54"/>
        <v>7710</v>
      </c>
      <c r="G154" s="129">
        <v>0</v>
      </c>
    </row>
    <row r="155" spans="1:7" s="41" customFormat="1" ht="22.5" x14ac:dyDescent="0.25">
      <c r="A155" s="340" t="s">
        <v>113</v>
      </c>
      <c r="B155" s="341"/>
      <c r="C155" s="342"/>
      <c r="D155" s="143" t="s">
        <v>144</v>
      </c>
      <c r="E155" s="144">
        <f t="shared" si="54"/>
        <v>0</v>
      </c>
      <c r="F155" s="144">
        <f t="shared" si="54"/>
        <v>7710</v>
      </c>
      <c r="G155" s="144">
        <v>0</v>
      </c>
    </row>
    <row r="156" spans="1:7" s="41" customFormat="1" x14ac:dyDescent="0.25">
      <c r="A156" s="334" t="s">
        <v>114</v>
      </c>
      <c r="B156" s="335"/>
      <c r="C156" s="336"/>
      <c r="D156" s="132" t="s">
        <v>115</v>
      </c>
      <c r="E156" s="133">
        <f t="shared" si="54"/>
        <v>0</v>
      </c>
      <c r="F156" s="133">
        <f t="shared" si="54"/>
        <v>7710</v>
      </c>
      <c r="G156" s="133">
        <v>0</v>
      </c>
    </row>
    <row r="157" spans="1:7" s="41" customFormat="1" x14ac:dyDescent="0.25">
      <c r="A157" s="337">
        <v>3</v>
      </c>
      <c r="B157" s="338"/>
      <c r="C157" s="339"/>
      <c r="D157" s="134" t="s">
        <v>19</v>
      </c>
      <c r="E157" s="135">
        <f t="shared" si="54"/>
        <v>0</v>
      </c>
      <c r="F157" s="135">
        <f t="shared" si="54"/>
        <v>7710</v>
      </c>
      <c r="G157" s="135"/>
    </row>
    <row r="158" spans="1:7" s="41" customFormat="1" x14ac:dyDescent="0.25">
      <c r="A158" s="331">
        <v>32</v>
      </c>
      <c r="B158" s="332"/>
      <c r="C158" s="333"/>
      <c r="D158" s="134" t="s">
        <v>32</v>
      </c>
      <c r="E158" s="135">
        <f t="shared" si="54"/>
        <v>0</v>
      </c>
      <c r="F158" s="135">
        <f t="shared" si="54"/>
        <v>7710</v>
      </c>
      <c r="G158" s="135"/>
    </row>
    <row r="159" spans="1:7" s="41" customFormat="1" x14ac:dyDescent="0.25">
      <c r="A159" s="331">
        <v>323</v>
      </c>
      <c r="B159" s="332"/>
      <c r="C159" s="333"/>
      <c r="D159" s="134" t="s">
        <v>83</v>
      </c>
      <c r="E159" s="135">
        <f t="shared" si="54"/>
        <v>0</v>
      </c>
      <c r="F159" s="135">
        <f t="shared" si="54"/>
        <v>7710</v>
      </c>
      <c r="G159" s="135"/>
    </row>
    <row r="160" spans="1:7" ht="22.5" x14ac:dyDescent="0.25">
      <c r="A160" s="328">
        <v>3232</v>
      </c>
      <c r="B160" s="329"/>
      <c r="C160" s="330"/>
      <c r="D160" s="139" t="s">
        <v>126</v>
      </c>
      <c r="E160" s="140">
        <v>0</v>
      </c>
      <c r="F160" s="140">
        <v>7710</v>
      </c>
      <c r="G160" s="140"/>
    </row>
    <row r="161" spans="1:7" s="41" customFormat="1" x14ac:dyDescent="0.25">
      <c r="A161" s="343" t="s">
        <v>145</v>
      </c>
      <c r="B161" s="344"/>
      <c r="C161" s="345"/>
      <c r="D161" s="265" t="s">
        <v>146</v>
      </c>
      <c r="E161" s="145">
        <v>40000</v>
      </c>
      <c r="F161" s="129">
        <f>F162+F175</f>
        <v>56941.09</v>
      </c>
      <c r="G161" s="145">
        <f>G162+G175</f>
        <v>0</v>
      </c>
    </row>
    <row r="162" spans="1:7" s="41" customFormat="1" x14ac:dyDescent="0.25">
      <c r="A162" s="340" t="s">
        <v>147</v>
      </c>
      <c r="B162" s="341"/>
      <c r="C162" s="342"/>
      <c r="D162" s="143" t="s">
        <v>148</v>
      </c>
      <c r="E162" s="144">
        <f t="shared" ref="E162:G164" si="55">E163</f>
        <v>0</v>
      </c>
      <c r="F162" s="144">
        <f t="shared" si="55"/>
        <v>56941.09</v>
      </c>
      <c r="G162" s="144">
        <f t="shared" si="55"/>
        <v>0</v>
      </c>
    </row>
    <row r="163" spans="1:7" s="41" customFormat="1" x14ac:dyDescent="0.25">
      <c r="A163" s="334" t="s">
        <v>114</v>
      </c>
      <c r="B163" s="335"/>
      <c r="C163" s="336"/>
      <c r="D163" s="132" t="s">
        <v>115</v>
      </c>
      <c r="E163" s="133">
        <f t="shared" si="55"/>
        <v>0</v>
      </c>
      <c r="F163" s="133">
        <f t="shared" si="55"/>
        <v>56941.09</v>
      </c>
      <c r="G163" s="133">
        <v>0</v>
      </c>
    </row>
    <row r="164" spans="1:7" s="41" customFormat="1" ht="22.5" x14ac:dyDescent="0.25">
      <c r="A164" s="337">
        <v>4</v>
      </c>
      <c r="B164" s="338"/>
      <c r="C164" s="339"/>
      <c r="D164" s="134" t="s">
        <v>21</v>
      </c>
      <c r="E164" s="135">
        <f t="shared" si="55"/>
        <v>0</v>
      </c>
      <c r="F164" s="135">
        <f t="shared" si="55"/>
        <v>56941.09</v>
      </c>
      <c r="G164" s="135"/>
    </row>
    <row r="165" spans="1:7" s="41" customFormat="1" ht="22.5" x14ac:dyDescent="0.25">
      <c r="A165" s="331">
        <v>42</v>
      </c>
      <c r="B165" s="332"/>
      <c r="C165" s="333"/>
      <c r="D165" s="134" t="s">
        <v>43</v>
      </c>
      <c r="E165" s="135">
        <f>E168</f>
        <v>0</v>
      </c>
      <c r="F165" s="135">
        <v>56941.09</v>
      </c>
      <c r="G165" s="135"/>
    </row>
    <row r="166" spans="1:7" s="41" customFormat="1" ht="22.5" x14ac:dyDescent="0.25">
      <c r="A166" s="331">
        <v>421</v>
      </c>
      <c r="B166" s="332"/>
      <c r="C166" s="333"/>
      <c r="D166" s="280" t="s">
        <v>109</v>
      </c>
      <c r="E166" s="135"/>
      <c r="F166" s="135">
        <v>1465.36</v>
      </c>
      <c r="G166" s="135"/>
    </row>
    <row r="167" spans="1:7" s="41" customFormat="1" ht="22.5" x14ac:dyDescent="0.25">
      <c r="A167" s="328">
        <v>4212</v>
      </c>
      <c r="B167" s="329"/>
      <c r="C167" s="330"/>
      <c r="D167" s="139" t="s">
        <v>293</v>
      </c>
      <c r="E167" s="135"/>
      <c r="F167" s="140">
        <v>1465.36</v>
      </c>
      <c r="G167" s="135"/>
    </row>
    <row r="168" spans="1:7" s="41" customFormat="1" x14ac:dyDescent="0.25">
      <c r="A168" s="331">
        <v>422</v>
      </c>
      <c r="B168" s="332"/>
      <c r="C168" s="333"/>
      <c r="D168" s="134" t="s">
        <v>85</v>
      </c>
      <c r="E168" s="135">
        <f>E173</f>
        <v>0</v>
      </c>
      <c r="F168" s="135">
        <v>53975.73</v>
      </c>
      <c r="G168" s="135"/>
    </row>
    <row r="169" spans="1:7" s="41" customFormat="1" x14ac:dyDescent="0.25">
      <c r="A169" s="276">
        <v>4221</v>
      </c>
      <c r="B169" s="277"/>
      <c r="C169" s="278"/>
      <c r="D169" s="139" t="s">
        <v>86</v>
      </c>
      <c r="E169" s="135"/>
      <c r="F169" s="140">
        <v>22698.880000000001</v>
      </c>
      <c r="G169" s="135"/>
    </row>
    <row r="170" spans="1:7" s="41" customFormat="1" x14ac:dyDescent="0.25">
      <c r="A170" s="276">
        <v>4223</v>
      </c>
      <c r="B170" s="277"/>
      <c r="C170" s="278"/>
      <c r="D170" s="139" t="s">
        <v>156</v>
      </c>
      <c r="E170" s="135"/>
      <c r="F170" s="140">
        <v>2506.25</v>
      </c>
      <c r="G170" s="135"/>
    </row>
    <row r="171" spans="1:7" s="41" customFormat="1" x14ac:dyDescent="0.25">
      <c r="A171" s="276">
        <v>4225</v>
      </c>
      <c r="B171" s="277"/>
      <c r="C171" s="278"/>
      <c r="D171" s="139" t="s">
        <v>317</v>
      </c>
      <c r="E171" s="135"/>
      <c r="F171" s="140">
        <v>4094.76</v>
      </c>
      <c r="G171" s="135"/>
    </row>
    <row r="172" spans="1:7" s="41" customFormat="1" ht="22.5" x14ac:dyDescent="0.25">
      <c r="A172" s="276">
        <v>4227</v>
      </c>
      <c r="B172" s="277"/>
      <c r="C172" s="278"/>
      <c r="D172" s="139" t="s">
        <v>87</v>
      </c>
      <c r="E172" s="135"/>
      <c r="F172" s="140">
        <v>24675.84</v>
      </c>
      <c r="G172" s="135"/>
    </row>
    <row r="173" spans="1:7" ht="22.5" x14ac:dyDescent="0.25">
      <c r="A173" s="279">
        <v>424</v>
      </c>
      <c r="B173" s="277"/>
      <c r="C173" s="278"/>
      <c r="D173" s="280" t="s">
        <v>88</v>
      </c>
      <c r="E173" s="140">
        <v>0</v>
      </c>
      <c r="F173" s="135">
        <v>1500</v>
      </c>
      <c r="G173" s="140"/>
    </row>
    <row r="174" spans="1:7" x14ac:dyDescent="0.25">
      <c r="A174" s="276">
        <v>4241</v>
      </c>
      <c r="B174" s="277"/>
      <c r="C174" s="278"/>
      <c r="D174" s="139" t="s">
        <v>160</v>
      </c>
      <c r="E174" s="140">
        <v>0</v>
      </c>
      <c r="F174" s="140">
        <v>1500</v>
      </c>
      <c r="G174" s="140"/>
    </row>
    <row r="175" spans="1:7" s="41" customFormat="1" x14ac:dyDescent="0.25">
      <c r="A175" s="343" t="s">
        <v>131</v>
      </c>
      <c r="B175" s="344"/>
      <c r="C175" s="345"/>
      <c r="D175" s="125" t="s">
        <v>304</v>
      </c>
      <c r="E175" s="129">
        <v>40000</v>
      </c>
      <c r="F175" s="129">
        <f t="shared" ref="F175:F179" si="56">F176</f>
        <v>0</v>
      </c>
      <c r="G175" s="129"/>
    </row>
    <row r="176" spans="1:7" s="41" customFormat="1" x14ac:dyDescent="0.25">
      <c r="A176" s="334" t="s">
        <v>114</v>
      </c>
      <c r="B176" s="335"/>
      <c r="C176" s="336"/>
      <c r="D176" s="132" t="s">
        <v>115</v>
      </c>
      <c r="E176" s="133">
        <v>40000</v>
      </c>
      <c r="F176" s="133">
        <f t="shared" si="56"/>
        <v>0</v>
      </c>
      <c r="G176" s="133"/>
    </row>
    <row r="177" spans="1:7" s="41" customFormat="1" ht="22.5" x14ac:dyDescent="0.25">
      <c r="A177" s="337">
        <v>4</v>
      </c>
      <c r="B177" s="338"/>
      <c r="C177" s="339"/>
      <c r="D177" s="134" t="s">
        <v>21</v>
      </c>
      <c r="E177" s="135">
        <v>40000</v>
      </c>
      <c r="F177" s="135">
        <f t="shared" si="56"/>
        <v>0</v>
      </c>
      <c r="G177" s="135"/>
    </row>
    <row r="178" spans="1:7" s="41" customFormat="1" ht="22.5" x14ac:dyDescent="0.25">
      <c r="A178" s="331">
        <v>42</v>
      </c>
      <c r="B178" s="332"/>
      <c r="C178" s="333"/>
      <c r="D178" s="134" t="s">
        <v>108</v>
      </c>
      <c r="E178" s="135">
        <v>40000</v>
      </c>
      <c r="F178" s="135">
        <f t="shared" si="56"/>
        <v>0</v>
      </c>
      <c r="G178" s="135"/>
    </row>
    <row r="179" spans="1:7" s="41" customFormat="1" ht="22.5" x14ac:dyDescent="0.25">
      <c r="A179" s="331">
        <v>421</v>
      </c>
      <c r="B179" s="332"/>
      <c r="C179" s="333"/>
      <c r="D179" s="134" t="s">
        <v>109</v>
      </c>
      <c r="E179" s="135">
        <v>40000</v>
      </c>
      <c r="F179" s="135">
        <f t="shared" si="56"/>
        <v>0</v>
      </c>
      <c r="G179" s="135"/>
    </row>
    <row r="180" spans="1:7" ht="22.5" x14ac:dyDescent="0.25">
      <c r="A180" s="328">
        <v>4212</v>
      </c>
      <c r="B180" s="329"/>
      <c r="C180" s="330"/>
      <c r="D180" s="139" t="s">
        <v>293</v>
      </c>
      <c r="E180" s="140">
        <v>40000</v>
      </c>
      <c r="F180" s="140">
        <v>0</v>
      </c>
      <c r="G180" s="140"/>
    </row>
    <row r="181" spans="1:7" x14ac:dyDescent="0.25">
      <c r="A181" s="262"/>
      <c r="B181" s="263"/>
      <c r="C181" s="264"/>
      <c r="D181" s="139"/>
      <c r="E181" s="140"/>
      <c r="F181" s="140"/>
      <c r="G181" s="140"/>
    </row>
    <row r="182" spans="1:7" s="41" customFormat="1" ht="22.5" x14ac:dyDescent="0.25">
      <c r="A182" s="343" t="s">
        <v>112</v>
      </c>
      <c r="B182" s="344"/>
      <c r="C182" s="345"/>
      <c r="D182" s="125" t="s">
        <v>183</v>
      </c>
      <c r="E182" s="129">
        <v>1702757</v>
      </c>
      <c r="F182" s="129">
        <v>1817927.44</v>
      </c>
      <c r="G182" s="129">
        <v>97</v>
      </c>
    </row>
    <row r="183" spans="1:7" s="41" customFormat="1" x14ac:dyDescent="0.25">
      <c r="A183" s="340" t="s">
        <v>113</v>
      </c>
      <c r="B183" s="341"/>
      <c r="C183" s="342"/>
      <c r="D183" s="143" t="s">
        <v>17</v>
      </c>
      <c r="E183" s="144">
        <v>1702757</v>
      </c>
      <c r="F183" s="144">
        <v>1817927.44</v>
      </c>
      <c r="G183" s="144">
        <v>97</v>
      </c>
    </row>
    <row r="184" spans="1:7" s="41" customFormat="1" x14ac:dyDescent="0.25">
      <c r="A184" s="334" t="s">
        <v>184</v>
      </c>
      <c r="B184" s="335"/>
      <c r="C184" s="336"/>
      <c r="D184" s="132" t="s">
        <v>193</v>
      </c>
      <c r="E184" s="133">
        <v>26000</v>
      </c>
      <c r="F184" s="133">
        <v>25343.22</v>
      </c>
      <c r="G184" s="133">
        <v>97</v>
      </c>
    </row>
    <row r="185" spans="1:7" s="41" customFormat="1" x14ac:dyDescent="0.25">
      <c r="A185" s="337">
        <v>3</v>
      </c>
      <c r="B185" s="338"/>
      <c r="C185" s="339"/>
      <c r="D185" s="134" t="s">
        <v>19</v>
      </c>
      <c r="E185" s="135">
        <v>25800</v>
      </c>
      <c r="F185" s="135">
        <v>25343.22</v>
      </c>
      <c r="G185" s="135"/>
    </row>
    <row r="186" spans="1:7" s="41" customFormat="1" x14ac:dyDescent="0.25">
      <c r="A186" s="331">
        <v>32</v>
      </c>
      <c r="B186" s="332"/>
      <c r="C186" s="333"/>
      <c r="D186" s="134" t="s">
        <v>32</v>
      </c>
      <c r="E186" s="135">
        <v>25800</v>
      </c>
      <c r="F186" s="135">
        <v>25179.75</v>
      </c>
      <c r="G186" s="135"/>
    </row>
    <row r="187" spans="1:7" s="41" customFormat="1" x14ac:dyDescent="0.25">
      <c r="A187" s="331">
        <v>321</v>
      </c>
      <c r="B187" s="332"/>
      <c r="C187" s="333"/>
      <c r="D187" s="134" t="s">
        <v>68</v>
      </c>
      <c r="E187" s="135">
        <v>6000</v>
      </c>
      <c r="F187" s="135">
        <v>7667.49</v>
      </c>
      <c r="G187" s="135"/>
    </row>
    <row r="188" spans="1:7" x14ac:dyDescent="0.25">
      <c r="A188" s="328">
        <v>3211</v>
      </c>
      <c r="B188" s="329"/>
      <c r="C188" s="330"/>
      <c r="D188" s="139" t="s">
        <v>78</v>
      </c>
      <c r="E188" s="140">
        <v>4500</v>
      </c>
      <c r="F188" s="140">
        <v>6689.19</v>
      </c>
      <c r="G188" s="140"/>
    </row>
    <row r="189" spans="1:7" x14ac:dyDescent="0.25">
      <c r="A189" s="147">
        <v>3213</v>
      </c>
      <c r="B189" s="148"/>
      <c r="C189" s="149"/>
      <c r="D189" s="139" t="s">
        <v>116</v>
      </c>
      <c r="E189" s="140">
        <v>500</v>
      </c>
      <c r="F189" s="140">
        <v>475</v>
      </c>
      <c r="G189" s="140"/>
    </row>
    <row r="190" spans="1:7" x14ac:dyDescent="0.25">
      <c r="A190" s="147">
        <v>3214</v>
      </c>
      <c r="B190" s="148"/>
      <c r="C190" s="149"/>
      <c r="D190" s="139" t="s">
        <v>80</v>
      </c>
      <c r="E190" s="140">
        <v>1000</v>
      </c>
      <c r="F190" s="140">
        <v>503.3</v>
      </c>
      <c r="G190" s="140"/>
    </row>
    <row r="191" spans="1:7" s="41" customFormat="1" x14ac:dyDescent="0.25">
      <c r="A191" s="331">
        <v>322</v>
      </c>
      <c r="B191" s="332"/>
      <c r="C191" s="333"/>
      <c r="D191" s="134" t="s">
        <v>70</v>
      </c>
      <c r="E191" s="135">
        <v>7400</v>
      </c>
      <c r="F191" s="135">
        <v>5543.22</v>
      </c>
      <c r="G191" s="135"/>
    </row>
    <row r="192" spans="1:7" s="41" customFormat="1" ht="22.5" x14ac:dyDescent="0.25">
      <c r="A192" s="147">
        <v>3221</v>
      </c>
      <c r="B192" s="151"/>
      <c r="C192" s="152"/>
      <c r="D192" s="139" t="s">
        <v>117</v>
      </c>
      <c r="E192" s="140">
        <v>1400</v>
      </c>
      <c r="F192" s="140">
        <v>1297.05</v>
      </c>
      <c r="G192" s="140"/>
    </row>
    <row r="193" spans="1:7" x14ac:dyDescent="0.25">
      <c r="A193" s="328">
        <v>3223</v>
      </c>
      <c r="B193" s="329"/>
      <c r="C193" s="330"/>
      <c r="D193" s="139" t="s">
        <v>93</v>
      </c>
      <c r="E193" s="140">
        <v>5500</v>
      </c>
      <c r="F193" s="140">
        <v>3837.03</v>
      </c>
      <c r="G193" s="140"/>
    </row>
    <row r="194" spans="1:7" x14ac:dyDescent="0.25">
      <c r="A194" s="328">
        <v>3225</v>
      </c>
      <c r="B194" s="329"/>
      <c r="C194" s="330"/>
      <c r="D194" s="139" t="s">
        <v>118</v>
      </c>
      <c r="E194" s="140">
        <v>200</v>
      </c>
      <c r="F194" s="140">
        <v>229.96</v>
      </c>
      <c r="G194" s="140"/>
    </row>
    <row r="195" spans="1:7" x14ac:dyDescent="0.25">
      <c r="A195" s="147">
        <v>3227</v>
      </c>
      <c r="B195" s="148"/>
      <c r="C195" s="149"/>
      <c r="D195" s="139" t="s">
        <v>187</v>
      </c>
      <c r="E195" s="140">
        <v>300</v>
      </c>
      <c r="F195" s="140">
        <v>179.18</v>
      </c>
      <c r="G195" s="140"/>
    </row>
    <row r="196" spans="1:7" s="41" customFormat="1" x14ac:dyDescent="0.25">
      <c r="A196" s="331">
        <v>323</v>
      </c>
      <c r="B196" s="332"/>
      <c r="C196" s="333"/>
      <c r="D196" s="134" t="s">
        <v>83</v>
      </c>
      <c r="E196" s="135">
        <v>9400</v>
      </c>
      <c r="F196" s="135">
        <v>5877.67</v>
      </c>
      <c r="G196" s="135"/>
    </row>
    <row r="197" spans="1:7" x14ac:dyDescent="0.25">
      <c r="A197" s="328">
        <v>3231</v>
      </c>
      <c r="B197" s="329"/>
      <c r="C197" s="330"/>
      <c r="D197" s="139" t="s">
        <v>120</v>
      </c>
      <c r="E197" s="140">
        <v>1000</v>
      </c>
      <c r="F197" s="140">
        <v>2925.28</v>
      </c>
      <c r="G197" s="140"/>
    </row>
    <row r="198" spans="1:7" x14ac:dyDescent="0.25">
      <c r="A198" s="147">
        <v>3233</v>
      </c>
      <c r="B198" s="148"/>
      <c r="C198" s="149"/>
      <c r="D198" s="139" t="s">
        <v>185</v>
      </c>
      <c r="E198" s="140">
        <v>200</v>
      </c>
      <c r="F198" s="140">
        <v>0</v>
      </c>
      <c r="G198" s="140"/>
    </row>
    <row r="199" spans="1:7" x14ac:dyDescent="0.25">
      <c r="A199" s="147">
        <v>3234</v>
      </c>
      <c r="B199" s="148"/>
      <c r="C199" s="149"/>
      <c r="D199" s="139" t="s">
        <v>97</v>
      </c>
      <c r="E199" s="140">
        <v>200</v>
      </c>
      <c r="F199" s="140">
        <v>455.25</v>
      </c>
      <c r="G199" s="140"/>
    </row>
    <row r="200" spans="1:7" x14ac:dyDescent="0.25">
      <c r="A200" s="147">
        <v>3235</v>
      </c>
      <c r="B200" s="148"/>
      <c r="C200" s="149"/>
      <c r="D200" s="139" t="s">
        <v>181</v>
      </c>
      <c r="E200" s="140">
        <v>200</v>
      </c>
      <c r="F200" s="140">
        <v>0</v>
      </c>
      <c r="G200" s="140"/>
    </row>
    <row r="201" spans="1:7" x14ac:dyDescent="0.25">
      <c r="A201" s="147">
        <v>3236</v>
      </c>
      <c r="B201" s="148"/>
      <c r="C201" s="149"/>
      <c r="D201" s="139" t="s">
        <v>98</v>
      </c>
      <c r="E201" s="140">
        <v>0</v>
      </c>
      <c r="F201" s="140">
        <v>26.58</v>
      </c>
      <c r="G201" s="140"/>
    </row>
    <row r="202" spans="1:7" x14ac:dyDescent="0.25">
      <c r="A202" s="147">
        <v>3237</v>
      </c>
      <c r="B202" s="148"/>
      <c r="C202" s="149"/>
      <c r="D202" s="139" t="s">
        <v>84</v>
      </c>
      <c r="E202" s="140">
        <v>7200</v>
      </c>
      <c r="F202" s="140">
        <v>718.8</v>
      </c>
      <c r="G202" s="140"/>
    </row>
    <row r="203" spans="1:7" x14ac:dyDescent="0.25">
      <c r="A203" s="147">
        <v>3238</v>
      </c>
      <c r="B203" s="148"/>
      <c r="C203" s="149"/>
      <c r="D203" s="139" t="s">
        <v>100</v>
      </c>
      <c r="E203" s="140">
        <v>300</v>
      </c>
      <c r="F203" s="140">
        <v>252.61</v>
      </c>
      <c r="G203" s="140"/>
    </row>
    <row r="204" spans="1:7" x14ac:dyDescent="0.25">
      <c r="A204" s="328">
        <v>3239</v>
      </c>
      <c r="B204" s="329"/>
      <c r="C204" s="330"/>
      <c r="D204" s="139" t="s">
        <v>101</v>
      </c>
      <c r="E204" s="140">
        <v>300</v>
      </c>
      <c r="F204" s="140">
        <v>1499.15</v>
      </c>
      <c r="G204" s="140"/>
    </row>
    <row r="205" spans="1:7" s="41" customFormat="1" ht="22.5" x14ac:dyDescent="0.25">
      <c r="A205" s="331">
        <v>329</v>
      </c>
      <c r="B205" s="332"/>
      <c r="C205" s="333"/>
      <c r="D205" s="134" t="s">
        <v>73</v>
      </c>
      <c r="E205" s="135">
        <v>3000</v>
      </c>
      <c r="F205" s="135">
        <v>6091.37</v>
      </c>
      <c r="G205" s="135"/>
    </row>
    <row r="206" spans="1:7" x14ac:dyDescent="0.25">
      <c r="A206" s="328">
        <v>3293</v>
      </c>
      <c r="B206" s="329"/>
      <c r="C206" s="330"/>
      <c r="D206" s="139" t="s">
        <v>110</v>
      </c>
      <c r="E206" s="140">
        <v>800</v>
      </c>
      <c r="F206" s="140">
        <v>612.20000000000005</v>
      </c>
      <c r="G206" s="140"/>
    </row>
    <row r="207" spans="1:7" x14ac:dyDescent="0.25">
      <c r="A207" s="147">
        <v>3294</v>
      </c>
      <c r="B207" s="148"/>
      <c r="C207" s="149"/>
      <c r="D207" s="139" t="s">
        <v>102</v>
      </c>
      <c r="E207" s="140">
        <v>0</v>
      </c>
      <c r="F207" s="140">
        <v>0</v>
      </c>
      <c r="G207" s="140"/>
    </row>
    <row r="208" spans="1:7" x14ac:dyDescent="0.25">
      <c r="A208" s="147">
        <v>3295</v>
      </c>
      <c r="B208" s="148"/>
      <c r="C208" s="149"/>
      <c r="D208" s="139" t="s">
        <v>72</v>
      </c>
      <c r="E208" s="140"/>
      <c r="F208" s="140">
        <v>13.28</v>
      </c>
      <c r="G208" s="140"/>
    </row>
    <row r="209" spans="1:7" x14ac:dyDescent="0.25">
      <c r="A209" s="328">
        <v>3299</v>
      </c>
      <c r="B209" s="329"/>
      <c r="C209" s="330"/>
      <c r="D209" s="139" t="s">
        <v>73</v>
      </c>
      <c r="E209" s="140">
        <v>2200</v>
      </c>
      <c r="F209" s="140">
        <v>5465.89</v>
      </c>
      <c r="G209" s="140"/>
    </row>
    <row r="210" spans="1:7" x14ac:dyDescent="0.25">
      <c r="A210" s="150">
        <v>34</v>
      </c>
      <c r="B210" s="148"/>
      <c r="C210" s="149"/>
      <c r="D210" s="249" t="s">
        <v>75</v>
      </c>
      <c r="E210" s="135">
        <v>200</v>
      </c>
      <c r="F210" s="135">
        <v>163.47</v>
      </c>
      <c r="G210" s="135"/>
    </row>
    <row r="211" spans="1:7" x14ac:dyDescent="0.25">
      <c r="A211" s="150">
        <v>343</v>
      </c>
      <c r="B211" s="148"/>
      <c r="C211" s="149"/>
      <c r="D211" s="139" t="s">
        <v>76</v>
      </c>
      <c r="E211" s="140">
        <v>200</v>
      </c>
      <c r="F211" s="135">
        <v>163.47</v>
      </c>
      <c r="G211" s="140"/>
    </row>
    <row r="212" spans="1:7" x14ac:dyDescent="0.25">
      <c r="A212" s="147">
        <v>3431</v>
      </c>
      <c r="B212" s="148"/>
      <c r="C212" s="149"/>
      <c r="D212" s="139" t="s">
        <v>186</v>
      </c>
      <c r="E212" s="140">
        <v>200</v>
      </c>
      <c r="F212" s="140">
        <v>163.47</v>
      </c>
      <c r="G212" s="140"/>
    </row>
    <row r="213" spans="1:7" x14ac:dyDescent="0.25">
      <c r="A213" s="246">
        <v>3433</v>
      </c>
      <c r="B213" s="247"/>
      <c r="C213" s="248"/>
      <c r="D213" s="139" t="s">
        <v>77</v>
      </c>
      <c r="E213" s="140"/>
      <c r="F213" s="140">
        <v>0</v>
      </c>
      <c r="G213" s="140"/>
    </row>
    <row r="214" spans="1:7" x14ac:dyDescent="0.25">
      <c r="A214" s="243">
        <v>38</v>
      </c>
      <c r="B214" s="247"/>
      <c r="C214" s="248"/>
      <c r="D214" s="249" t="s">
        <v>281</v>
      </c>
      <c r="E214" s="140"/>
      <c r="F214" s="135">
        <v>0</v>
      </c>
      <c r="G214" s="140"/>
    </row>
    <row r="215" spans="1:7" x14ac:dyDescent="0.25">
      <c r="A215" s="243">
        <v>381</v>
      </c>
      <c r="B215" s="247"/>
      <c r="C215" s="248"/>
      <c r="D215" s="139" t="s">
        <v>280</v>
      </c>
      <c r="E215" s="140"/>
      <c r="F215" s="135">
        <v>0</v>
      </c>
      <c r="G215" s="140"/>
    </row>
    <row r="216" spans="1:7" x14ac:dyDescent="0.25">
      <c r="A216" s="246">
        <v>3812</v>
      </c>
      <c r="B216" s="247"/>
      <c r="C216" s="248"/>
      <c r="D216" s="139" t="s">
        <v>279</v>
      </c>
      <c r="E216" s="140">
        <v>0</v>
      </c>
      <c r="F216" s="140">
        <v>0</v>
      </c>
      <c r="G216" s="140"/>
    </row>
    <row r="217" spans="1:7" x14ac:dyDescent="0.25">
      <c r="A217" s="340" t="s">
        <v>113</v>
      </c>
      <c r="B217" s="341"/>
      <c r="C217" s="342"/>
      <c r="D217" s="146" t="s">
        <v>17</v>
      </c>
      <c r="E217" s="144"/>
      <c r="F217" s="144">
        <v>560.91999999999996</v>
      </c>
      <c r="G217" s="144"/>
    </row>
    <row r="218" spans="1:7" x14ac:dyDescent="0.25">
      <c r="A218" s="334" t="s">
        <v>184</v>
      </c>
      <c r="B218" s="335"/>
      <c r="C218" s="336"/>
      <c r="D218" s="153" t="s">
        <v>193</v>
      </c>
      <c r="E218" s="133"/>
      <c r="F218" s="133">
        <v>560.91999999999996</v>
      </c>
      <c r="G218" s="133"/>
    </row>
    <row r="219" spans="1:7" x14ac:dyDescent="0.25">
      <c r="A219" s="337">
        <v>3</v>
      </c>
      <c r="B219" s="338"/>
      <c r="C219" s="339"/>
      <c r="D219" s="154" t="s">
        <v>19</v>
      </c>
      <c r="E219" s="135">
        <v>0</v>
      </c>
      <c r="F219" s="135">
        <v>560.91999999999996</v>
      </c>
      <c r="G219" s="135"/>
    </row>
    <row r="220" spans="1:7" x14ac:dyDescent="0.25">
      <c r="A220" s="331">
        <v>32</v>
      </c>
      <c r="B220" s="332"/>
      <c r="C220" s="333"/>
      <c r="D220" s="154" t="s">
        <v>32</v>
      </c>
      <c r="E220" s="135">
        <v>0</v>
      </c>
      <c r="F220" s="135">
        <v>560.91999999999996</v>
      </c>
      <c r="G220" s="135"/>
    </row>
    <row r="221" spans="1:7" x14ac:dyDescent="0.25">
      <c r="A221" s="331">
        <v>322</v>
      </c>
      <c r="B221" s="332"/>
      <c r="C221" s="333"/>
      <c r="D221" s="154" t="s">
        <v>70</v>
      </c>
      <c r="E221" s="135">
        <v>0</v>
      </c>
      <c r="F221" s="135">
        <v>68.459999999999994</v>
      </c>
      <c r="G221" s="135"/>
    </row>
    <row r="222" spans="1:7" ht="22.5" x14ac:dyDescent="0.25">
      <c r="A222" s="147">
        <v>3224</v>
      </c>
      <c r="B222" s="148"/>
      <c r="C222" s="149"/>
      <c r="D222" s="139" t="s">
        <v>125</v>
      </c>
      <c r="E222" s="140">
        <v>0</v>
      </c>
      <c r="F222" s="140">
        <v>68.459999999999994</v>
      </c>
      <c r="G222" s="140"/>
    </row>
    <row r="223" spans="1:7" x14ac:dyDescent="0.25">
      <c r="A223" s="331">
        <v>323</v>
      </c>
      <c r="B223" s="332"/>
      <c r="C223" s="333"/>
      <c r="D223" s="154" t="s">
        <v>83</v>
      </c>
      <c r="E223" s="135">
        <v>0</v>
      </c>
      <c r="F223" s="135">
        <v>492.46</v>
      </c>
      <c r="G223" s="135"/>
    </row>
    <row r="224" spans="1:7" ht="15.75" customHeight="1" x14ac:dyDescent="0.25">
      <c r="A224" s="147">
        <v>3232</v>
      </c>
      <c r="B224" s="148"/>
      <c r="C224" s="149"/>
      <c r="D224" s="139" t="s">
        <v>126</v>
      </c>
      <c r="E224" s="140">
        <v>0</v>
      </c>
      <c r="F224" s="140">
        <v>492.46</v>
      </c>
      <c r="G224" s="140"/>
    </row>
    <row r="225" spans="1:7" x14ac:dyDescent="0.25">
      <c r="A225" s="340" t="s">
        <v>113</v>
      </c>
      <c r="B225" s="341"/>
      <c r="C225" s="342"/>
      <c r="D225" s="146" t="s">
        <v>17</v>
      </c>
      <c r="E225" s="144">
        <v>0</v>
      </c>
      <c r="F225" s="144">
        <v>1000</v>
      </c>
      <c r="G225" s="144"/>
    </row>
    <row r="226" spans="1:7" x14ac:dyDescent="0.25">
      <c r="A226" s="334" t="s">
        <v>198</v>
      </c>
      <c r="B226" s="335"/>
      <c r="C226" s="336"/>
      <c r="D226" s="153" t="s">
        <v>199</v>
      </c>
      <c r="E226" s="133">
        <f t="shared" ref="E226" si="57">E227</f>
        <v>0</v>
      </c>
      <c r="F226" s="133">
        <v>1000</v>
      </c>
      <c r="G226" s="133"/>
    </row>
    <row r="227" spans="1:7" x14ac:dyDescent="0.25">
      <c r="A227" s="337">
        <v>3</v>
      </c>
      <c r="B227" s="338"/>
      <c r="C227" s="339"/>
      <c r="D227" s="154" t="s">
        <v>19</v>
      </c>
      <c r="E227" s="140">
        <v>0</v>
      </c>
      <c r="F227" s="135">
        <v>1000</v>
      </c>
      <c r="G227" s="140"/>
    </row>
    <row r="228" spans="1:7" x14ac:dyDescent="0.25">
      <c r="A228" s="331">
        <v>32</v>
      </c>
      <c r="B228" s="332"/>
      <c r="C228" s="333"/>
      <c r="D228" s="154" t="s">
        <v>32</v>
      </c>
      <c r="E228" s="140">
        <v>0</v>
      </c>
      <c r="F228" s="135">
        <v>1000</v>
      </c>
      <c r="G228" s="140"/>
    </row>
    <row r="229" spans="1:7" x14ac:dyDescent="0.25">
      <c r="A229" s="258">
        <v>323</v>
      </c>
      <c r="B229" s="263"/>
      <c r="C229" s="264"/>
      <c r="D229" s="139" t="s">
        <v>83</v>
      </c>
      <c r="E229" s="140">
        <v>0</v>
      </c>
      <c r="F229" s="135">
        <v>1000</v>
      </c>
      <c r="G229" s="140"/>
    </row>
    <row r="230" spans="1:7" ht="17.25" customHeight="1" x14ac:dyDescent="0.25">
      <c r="A230" s="262">
        <v>3231</v>
      </c>
      <c r="B230" s="263"/>
      <c r="C230" s="264"/>
      <c r="D230" s="139" t="s">
        <v>282</v>
      </c>
      <c r="E230" s="140">
        <v>0</v>
      </c>
      <c r="F230" s="140">
        <v>1000</v>
      </c>
      <c r="G230" s="140"/>
    </row>
    <row r="231" spans="1:7" x14ac:dyDescent="0.25">
      <c r="A231" s="346" t="s">
        <v>113</v>
      </c>
      <c r="B231" s="347"/>
      <c r="C231" s="348"/>
      <c r="D231" s="155" t="s">
        <v>17</v>
      </c>
      <c r="E231" s="131">
        <v>0</v>
      </c>
      <c r="F231" s="131">
        <v>0</v>
      </c>
      <c r="G231" s="131"/>
    </row>
    <row r="232" spans="1:7" x14ac:dyDescent="0.25">
      <c r="A232" s="334" t="s">
        <v>200</v>
      </c>
      <c r="B232" s="335"/>
      <c r="C232" s="336"/>
      <c r="D232" s="153" t="s">
        <v>165</v>
      </c>
      <c r="E232" s="133">
        <v>0</v>
      </c>
      <c r="F232" s="133">
        <v>0</v>
      </c>
      <c r="G232" s="133"/>
    </row>
    <row r="233" spans="1:7" x14ac:dyDescent="0.25">
      <c r="A233" s="337"/>
      <c r="B233" s="338"/>
      <c r="C233" s="339"/>
      <c r="D233" s="154" t="s">
        <v>19</v>
      </c>
      <c r="E233" s="135">
        <v>0</v>
      </c>
      <c r="F233" s="135">
        <v>0</v>
      </c>
      <c r="G233" s="135"/>
    </row>
    <row r="234" spans="1:7" x14ac:dyDescent="0.25">
      <c r="A234" s="331">
        <v>32</v>
      </c>
      <c r="B234" s="332"/>
      <c r="C234" s="333"/>
      <c r="D234" s="154" t="s">
        <v>32</v>
      </c>
      <c r="E234" s="135">
        <v>0</v>
      </c>
      <c r="F234" s="135">
        <v>0</v>
      </c>
      <c r="G234" s="135"/>
    </row>
    <row r="235" spans="1:7" x14ac:dyDescent="0.25">
      <c r="A235" s="331">
        <v>322</v>
      </c>
      <c r="B235" s="332"/>
      <c r="C235" s="333"/>
      <c r="D235" s="154" t="s">
        <v>70</v>
      </c>
      <c r="E235" s="135">
        <v>0</v>
      </c>
      <c r="F235" s="135">
        <v>0</v>
      </c>
      <c r="G235" s="135"/>
    </row>
    <row r="236" spans="1:7" x14ac:dyDescent="0.25">
      <c r="A236" s="147">
        <v>3225</v>
      </c>
      <c r="B236" s="148"/>
      <c r="C236" s="149"/>
      <c r="D236" s="139" t="s">
        <v>118</v>
      </c>
      <c r="E236" s="140">
        <v>0</v>
      </c>
      <c r="F236" s="140">
        <v>0</v>
      </c>
      <c r="G236" s="135"/>
    </row>
    <row r="237" spans="1:7" ht="22.5" x14ac:dyDescent="0.25">
      <c r="A237" s="331">
        <v>42</v>
      </c>
      <c r="B237" s="332"/>
      <c r="C237" s="333"/>
      <c r="D237" s="261" t="s">
        <v>43</v>
      </c>
      <c r="E237" s="140">
        <v>0</v>
      </c>
      <c r="F237" s="135">
        <v>0</v>
      </c>
      <c r="G237" s="140"/>
    </row>
    <row r="238" spans="1:7" x14ac:dyDescent="0.25">
      <c r="A238" s="331">
        <v>422</v>
      </c>
      <c r="B238" s="332"/>
      <c r="C238" s="333"/>
      <c r="D238" s="261" t="s">
        <v>85</v>
      </c>
      <c r="E238" s="140">
        <v>0</v>
      </c>
      <c r="F238" s="135">
        <v>0</v>
      </c>
      <c r="G238" s="140"/>
    </row>
    <row r="239" spans="1:7" x14ac:dyDescent="0.25">
      <c r="A239" s="328">
        <v>42219</v>
      </c>
      <c r="B239" s="329"/>
      <c r="C239" s="330"/>
      <c r="D239" s="139" t="s">
        <v>294</v>
      </c>
      <c r="E239" s="140">
        <v>0</v>
      </c>
      <c r="F239" s="140">
        <v>0</v>
      </c>
      <c r="G239" s="140"/>
    </row>
    <row r="240" spans="1:7" x14ac:dyDescent="0.25">
      <c r="A240" s="262">
        <v>42261</v>
      </c>
      <c r="B240" s="263"/>
      <c r="C240" s="264"/>
      <c r="D240" s="139" t="s">
        <v>295</v>
      </c>
      <c r="E240" s="140">
        <v>0</v>
      </c>
      <c r="F240" s="140">
        <v>0</v>
      </c>
      <c r="G240" s="140"/>
    </row>
    <row r="241" spans="1:7" s="41" customFormat="1" ht="22.5" x14ac:dyDescent="0.25">
      <c r="A241" s="340" t="s">
        <v>123</v>
      </c>
      <c r="B241" s="341"/>
      <c r="C241" s="342"/>
      <c r="D241" s="281" t="s">
        <v>149</v>
      </c>
      <c r="E241" s="144">
        <v>1572448</v>
      </c>
      <c r="F241" s="144">
        <v>1677691.06</v>
      </c>
      <c r="G241" s="144">
        <v>99</v>
      </c>
    </row>
    <row r="242" spans="1:7" s="41" customFormat="1" x14ac:dyDescent="0.25">
      <c r="A242" s="334" t="s">
        <v>184</v>
      </c>
      <c r="B242" s="335"/>
      <c r="C242" s="336"/>
      <c r="D242" s="132" t="s">
        <v>193</v>
      </c>
      <c r="E242" s="133">
        <v>10500</v>
      </c>
      <c r="F242" s="133">
        <v>9769.98</v>
      </c>
      <c r="G242" s="133">
        <v>99</v>
      </c>
    </row>
    <row r="243" spans="1:7" s="41" customFormat="1" x14ac:dyDescent="0.25">
      <c r="A243" s="337">
        <v>3</v>
      </c>
      <c r="B243" s="338"/>
      <c r="C243" s="339"/>
      <c r="D243" s="134" t="s">
        <v>19</v>
      </c>
      <c r="E243" s="135">
        <v>10500</v>
      </c>
      <c r="F243" s="135">
        <v>9769.98</v>
      </c>
      <c r="G243" s="135"/>
    </row>
    <row r="244" spans="1:7" s="41" customFormat="1" x14ac:dyDescent="0.25">
      <c r="A244" s="331">
        <v>31</v>
      </c>
      <c r="B244" s="332"/>
      <c r="C244" s="333"/>
      <c r="D244" s="134" t="s">
        <v>20</v>
      </c>
      <c r="E244" s="135">
        <v>10500</v>
      </c>
      <c r="F244" s="135">
        <v>9769.98</v>
      </c>
      <c r="G244" s="135"/>
    </row>
    <row r="245" spans="1:7" s="41" customFormat="1" x14ac:dyDescent="0.25">
      <c r="A245" s="331">
        <v>311</v>
      </c>
      <c r="B245" s="332"/>
      <c r="C245" s="333"/>
      <c r="D245" s="134" t="s">
        <v>139</v>
      </c>
      <c r="E245" s="135">
        <v>7700</v>
      </c>
      <c r="F245" s="135">
        <v>7390.54</v>
      </c>
      <c r="G245" s="135"/>
    </row>
    <row r="246" spans="1:7" x14ac:dyDescent="0.25">
      <c r="A246" s="328">
        <v>3111</v>
      </c>
      <c r="B246" s="329"/>
      <c r="C246" s="330"/>
      <c r="D246" s="139" t="s">
        <v>64</v>
      </c>
      <c r="E246" s="140">
        <v>7700</v>
      </c>
      <c r="F246" s="140">
        <v>7390.54</v>
      </c>
      <c r="G246" s="140"/>
    </row>
    <row r="247" spans="1:7" s="41" customFormat="1" x14ac:dyDescent="0.25">
      <c r="A247" s="331">
        <v>312</v>
      </c>
      <c r="B247" s="332"/>
      <c r="C247" s="333"/>
      <c r="D247" s="134" t="s">
        <v>65</v>
      </c>
      <c r="E247" s="135">
        <v>1600</v>
      </c>
      <c r="F247" s="135">
        <f t="shared" ref="F247" si="58">F248</f>
        <v>1160</v>
      </c>
      <c r="G247" s="135"/>
    </row>
    <row r="248" spans="1:7" x14ac:dyDescent="0.25">
      <c r="A248" s="328">
        <v>3121</v>
      </c>
      <c r="B248" s="329"/>
      <c r="C248" s="330"/>
      <c r="D248" s="139" t="s">
        <v>65</v>
      </c>
      <c r="E248" s="140">
        <v>1600</v>
      </c>
      <c r="F248" s="140">
        <v>1160</v>
      </c>
      <c r="G248" s="140"/>
    </row>
    <row r="249" spans="1:7" s="41" customFormat="1" x14ac:dyDescent="0.25">
      <c r="A249" s="331">
        <v>313</v>
      </c>
      <c r="B249" s="332"/>
      <c r="C249" s="333"/>
      <c r="D249" s="134" t="s">
        <v>66</v>
      </c>
      <c r="E249" s="135">
        <v>1200</v>
      </c>
      <c r="F249" s="135">
        <f t="shared" ref="F249" si="59">F250</f>
        <v>1219.44</v>
      </c>
      <c r="G249" s="135"/>
    </row>
    <row r="250" spans="1:7" ht="22.5" x14ac:dyDescent="0.25">
      <c r="A250" s="328">
        <v>3132</v>
      </c>
      <c r="B250" s="329"/>
      <c r="C250" s="330"/>
      <c r="D250" s="139" t="s">
        <v>67</v>
      </c>
      <c r="E250" s="140">
        <v>1200</v>
      </c>
      <c r="F250" s="140">
        <v>1219.44</v>
      </c>
      <c r="G250" s="140"/>
    </row>
    <row r="251" spans="1:7" ht="15" customHeight="1" x14ac:dyDescent="0.25">
      <c r="A251" s="334" t="s">
        <v>188</v>
      </c>
      <c r="B251" s="335"/>
      <c r="C251" s="336"/>
      <c r="D251" s="153" t="s">
        <v>192</v>
      </c>
      <c r="E251" s="133">
        <v>500</v>
      </c>
      <c r="F251" s="133">
        <v>4208.5200000000004</v>
      </c>
      <c r="G251" s="157"/>
    </row>
    <row r="252" spans="1:7" x14ac:dyDescent="0.25">
      <c r="A252" s="337">
        <v>3</v>
      </c>
      <c r="B252" s="338"/>
      <c r="C252" s="339"/>
      <c r="D252" s="154" t="s">
        <v>19</v>
      </c>
      <c r="E252" s="135">
        <v>500</v>
      </c>
      <c r="F252" s="135">
        <v>4208.5200000000004</v>
      </c>
      <c r="G252" s="135"/>
    </row>
    <row r="253" spans="1:7" x14ac:dyDescent="0.25">
      <c r="A253" s="331">
        <v>31</v>
      </c>
      <c r="B253" s="332"/>
      <c r="C253" s="333"/>
      <c r="D253" s="154" t="s">
        <v>20</v>
      </c>
      <c r="E253" s="135">
        <f t="shared" ref="E253" si="60">E254+E256+E258</f>
        <v>0</v>
      </c>
      <c r="F253" s="135">
        <f t="shared" ref="F253" si="61">F254+F256+F258</f>
        <v>0</v>
      </c>
      <c r="G253" s="135"/>
    </row>
    <row r="254" spans="1:7" x14ac:dyDescent="0.25">
      <c r="A254" s="331">
        <v>311</v>
      </c>
      <c r="B254" s="332"/>
      <c r="C254" s="333"/>
      <c r="D254" s="154" t="s">
        <v>139</v>
      </c>
      <c r="E254" s="135">
        <f t="shared" ref="E254" si="62">E255</f>
        <v>0</v>
      </c>
      <c r="F254" s="135">
        <f t="shared" ref="F254" si="63">F255</f>
        <v>0</v>
      </c>
      <c r="G254" s="135"/>
    </row>
    <row r="255" spans="1:7" x14ac:dyDescent="0.25">
      <c r="A255" s="328">
        <v>3111</v>
      </c>
      <c r="B255" s="329"/>
      <c r="C255" s="330"/>
      <c r="D255" s="139" t="s">
        <v>64</v>
      </c>
      <c r="E255" s="140">
        <v>0</v>
      </c>
      <c r="F255" s="140">
        <v>0</v>
      </c>
      <c r="G255" s="140"/>
    </row>
    <row r="256" spans="1:7" x14ac:dyDescent="0.25">
      <c r="A256" s="331">
        <v>312</v>
      </c>
      <c r="B256" s="332"/>
      <c r="C256" s="333"/>
      <c r="D256" s="154" t="s">
        <v>65</v>
      </c>
      <c r="E256" s="135">
        <f t="shared" ref="E256" si="64">E257</f>
        <v>0</v>
      </c>
      <c r="F256" s="135">
        <f t="shared" ref="F256" si="65">F257</f>
        <v>0</v>
      </c>
      <c r="G256" s="135"/>
    </row>
    <row r="257" spans="1:7" x14ac:dyDescent="0.25">
      <c r="A257" s="328">
        <v>3121</v>
      </c>
      <c r="B257" s="329"/>
      <c r="C257" s="330"/>
      <c r="D257" s="139" t="s">
        <v>65</v>
      </c>
      <c r="E257" s="140">
        <v>0</v>
      </c>
      <c r="F257" s="140">
        <v>0</v>
      </c>
      <c r="G257" s="140"/>
    </row>
    <row r="258" spans="1:7" x14ac:dyDescent="0.25">
      <c r="A258" s="331">
        <v>313</v>
      </c>
      <c r="B258" s="332"/>
      <c r="C258" s="333"/>
      <c r="D258" s="154" t="s">
        <v>66</v>
      </c>
      <c r="E258" s="135">
        <f t="shared" ref="E258" si="66">E259</f>
        <v>0</v>
      </c>
      <c r="F258" s="135">
        <f t="shared" ref="F258" si="67">F259</f>
        <v>0</v>
      </c>
      <c r="G258" s="135"/>
    </row>
    <row r="259" spans="1:7" ht="22.5" x14ac:dyDescent="0.25">
      <c r="A259" s="328">
        <v>3132</v>
      </c>
      <c r="B259" s="329"/>
      <c r="C259" s="330"/>
      <c r="D259" s="139" t="s">
        <v>67</v>
      </c>
      <c r="E259" s="140">
        <v>0</v>
      </c>
      <c r="F259" s="140">
        <v>0</v>
      </c>
      <c r="G259" s="140"/>
    </row>
    <row r="260" spans="1:7" ht="18" customHeight="1" x14ac:dyDescent="0.25">
      <c r="A260" s="150">
        <v>32</v>
      </c>
      <c r="B260" s="148"/>
      <c r="C260" s="149"/>
      <c r="D260" s="139" t="s">
        <v>32</v>
      </c>
      <c r="E260" s="135">
        <v>500</v>
      </c>
      <c r="F260" s="135">
        <v>3303</v>
      </c>
      <c r="G260" s="140"/>
    </row>
    <row r="261" spans="1:7" x14ac:dyDescent="0.25">
      <c r="A261" s="331">
        <v>321</v>
      </c>
      <c r="B261" s="332"/>
      <c r="C261" s="333"/>
      <c r="D261" s="249" t="s">
        <v>68</v>
      </c>
      <c r="E261" s="140">
        <v>0</v>
      </c>
      <c r="F261" s="135">
        <v>426</v>
      </c>
      <c r="G261" s="140"/>
    </row>
    <row r="262" spans="1:7" x14ac:dyDescent="0.25">
      <c r="A262" s="328">
        <v>3211</v>
      </c>
      <c r="B262" s="329"/>
      <c r="C262" s="330"/>
      <c r="D262" s="139" t="s">
        <v>78</v>
      </c>
      <c r="E262" s="140">
        <v>0</v>
      </c>
      <c r="F262" s="140">
        <v>426</v>
      </c>
      <c r="G262" s="140"/>
    </row>
    <row r="263" spans="1:7" x14ac:dyDescent="0.25">
      <c r="A263" s="331">
        <v>322</v>
      </c>
      <c r="B263" s="332"/>
      <c r="C263" s="333"/>
      <c r="D263" s="249" t="s">
        <v>70</v>
      </c>
      <c r="E263" s="140">
        <v>0</v>
      </c>
      <c r="F263" s="135">
        <v>0</v>
      </c>
      <c r="G263" s="140"/>
    </row>
    <row r="264" spans="1:7" ht="22.5" x14ac:dyDescent="0.25">
      <c r="A264" s="246">
        <v>3221</v>
      </c>
      <c r="B264" s="244"/>
      <c r="C264" s="245"/>
      <c r="D264" s="139" t="s">
        <v>117</v>
      </c>
      <c r="E264" s="140">
        <v>0</v>
      </c>
      <c r="F264" s="140">
        <v>0</v>
      </c>
      <c r="G264" s="140"/>
    </row>
    <row r="265" spans="1:7" x14ac:dyDescent="0.25">
      <c r="A265" s="150">
        <v>323</v>
      </c>
      <c r="B265" s="148"/>
      <c r="C265" s="149"/>
      <c r="D265" s="139" t="s">
        <v>83</v>
      </c>
      <c r="E265" s="140">
        <v>0</v>
      </c>
      <c r="F265" s="135">
        <v>0</v>
      </c>
      <c r="G265" s="140"/>
    </row>
    <row r="266" spans="1:7" x14ac:dyDescent="0.25">
      <c r="A266" s="147">
        <v>3231</v>
      </c>
      <c r="B266" s="148"/>
      <c r="C266" s="149"/>
      <c r="D266" s="139" t="s">
        <v>282</v>
      </c>
      <c r="E266" s="140">
        <v>0</v>
      </c>
      <c r="F266" s="140">
        <v>0</v>
      </c>
      <c r="G266" s="140"/>
    </row>
    <row r="267" spans="1:7" ht="22.5" x14ac:dyDescent="0.25">
      <c r="A267" s="258">
        <v>329</v>
      </c>
      <c r="B267" s="259"/>
      <c r="C267" s="260"/>
      <c r="D267" s="261" t="s">
        <v>73</v>
      </c>
      <c r="E267" s="135">
        <v>500</v>
      </c>
      <c r="F267" s="135">
        <v>2877</v>
      </c>
      <c r="G267" s="140"/>
    </row>
    <row r="268" spans="1:7" x14ac:dyDescent="0.25">
      <c r="A268" s="328">
        <v>3299</v>
      </c>
      <c r="B268" s="329"/>
      <c r="C268" s="330"/>
      <c r="D268" s="139" t="s">
        <v>73</v>
      </c>
      <c r="E268" s="140">
        <v>500</v>
      </c>
      <c r="F268" s="140">
        <v>2877</v>
      </c>
      <c r="G268" s="140"/>
    </row>
    <row r="269" spans="1:7" x14ac:dyDescent="0.25">
      <c r="A269" s="258">
        <v>38</v>
      </c>
      <c r="B269" s="263"/>
      <c r="C269" s="264"/>
      <c r="D269" s="261" t="s">
        <v>281</v>
      </c>
      <c r="E269" s="140">
        <v>0</v>
      </c>
      <c r="F269" s="135">
        <v>905.52</v>
      </c>
      <c r="G269" s="140"/>
    </row>
    <row r="270" spans="1:7" x14ac:dyDescent="0.25">
      <c r="A270" s="258">
        <v>381</v>
      </c>
      <c r="B270" s="263"/>
      <c r="C270" s="264"/>
      <c r="D270" s="139" t="s">
        <v>280</v>
      </c>
      <c r="E270" s="140">
        <v>0</v>
      </c>
      <c r="F270" s="135">
        <v>905.52</v>
      </c>
      <c r="G270" s="140"/>
    </row>
    <row r="271" spans="1:7" x14ac:dyDescent="0.25">
      <c r="A271" s="262">
        <v>3812</v>
      </c>
      <c r="B271" s="263"/>
      <c r="C271" s="264"/>
      <c r="D271" s="139" t="s">
        <v>279</v>
      </c>
      <c r="E271" s="140">
        <v>0</v>
      </c>
      <c r="F271" s="140">
        <v>905.52</v>
      </c>
      <c r="G271" s="140"/>
    </row>
    <row r="272" spans="1:7" ht="22.5" x14ac:dyDescent="0.25">
      <c r="A272" s="150">
        <v>4</v>
      </c>
      <c r="B272" s="151"/>
      <c r="C272" s="152"/>
      <c r="D272" s="154" t="s">
        <v>21</v>
      </c>
      <c r="E272" s="140">
        <v>0</v>
      </c>
      <c r="F272" s="135">
        <v>0</v>
      </c>
      <c r="G272" s="140"/>
    </row>
    <row r="273" spans="1:7" x14ac:dyDescent="0.25">
      <c r="A273" s="150">
        <v>424</v>
      </c>
      <c r="B273" s="148"/>
      <c r="C273" s="149"/>
      <c r="D273" s="139" t="s">
        <v>194</v>
      </c>
      <c r="E273" s="140">
        <v>0</v>
      </c>
      <c r="F273" s="135">
        <v>0</v>
      </c>
      <c r="G273" s="140"/>
    </row>
    <row r="274" spans="1:7" x14ac:dyDescent="0.25">
      <c r="A274" s="147">
        <v>4241</v>
      </c>
      <c r="B274" s="148"/>
      <c r="C274" s="149"/>
      <c r="D274" s="139" t="s">
        <v>160</v>
      </c>
      <c r="E274" s="140">
        <v>0</v>
      </c>
      <c r="F274" s="140">
        <v>0</v>
      </c>
      <c r="G274" s="140"/>
    </row>
    <row r="275" spans="1:7" s="41" customFormat="1" x14ac:dyDescent="0.25">
      <c r="A275" s="334" t="s">
        <v>188</v>
      </c>
      <c r="B275" s="335"/>
      <c r="C275" s="336"/>
      <c r="D275" s="132" t="s">
        <v>192</v>
      </c>
      <c r="E275" s="133">
        <v>1561448</v>
      </c>
      <c r="F275" s="133">
        <v>1663712.56</v>
      </c>
      <c r="G275" s="133">
        <v>99</v>
      </c>
    </row>
    <row r="276" spans="1:7" s="41" customFormat="1" x14ac:dyDescent="0.25">
      <c r="A276" s="337">
        <v>3</v>
      </c>
      <c r="B276" s="338"/>
      <c r="C276" s="339"/>
      <c r="D276" s="134" t="s">
        <v>19</v>
      </c>
      <c r="E276" s="135">
        <v>1561448</v>
      </c>
      <c r="F276" s="135">
        <v>1663712.56</v>
      </c>
      <c r="G276" s="135"/>
    </row>
    <row r="277" spans="1:7" s="41" customFormat="1" x14ac:dyDescent="0.25">
      <c r="A277" s="331">
        <v>31</v>
      </c>
      <c r="B277" s="332"/>
      <c r="C277" s="333"/>
      <c r="D277" s="134" t="s">
        <v>20</v>
      </c>
      <c r="E277" s="135">
        <v>1560300</v>
      </c>
      <c r="F277" s="135">
        <v>1663544.56</v>
      </c>
      <c r="G277" s="135"/>
    </row>
    <row r="278" spans="1:7" s="41" customFormat="1" x14ac:dyDescent="0.25">
      <c r="A278" s="331">
        <v>311</v>
      </c>
      <c r="B278" s="332"/>
      <c r="C278" s="333"/>
      <c r="D278" s="134" t="s">
        <v>139</v>
      </c>
      <c r="E278" s="135">
        <v>1300500</v>
      </c>
      <c r="F278" s="135">
        <f t="shared" ref="F278" si="68">F279</f>
        <v>1382497.68</v>
      </c>
      <c r="G278" s="135"/>
    </row>
    <row r="279" spans="1:7" x14ac:dyDescent="0.25">
      <c r="A279" s="328">
        <v>3111</v>
      </c>
      <c r="B279" s="329"/>
      <c r="C279" s="330"/>
      <c r="D279" s="139" t="s">
        <v>64</v>
      </c>
      <c r="E279" s="140">
        <v>1300500</v>
      </c>
      <c r="F279" s="140">
        <v>1382497.68</v>
      </c>
      <c r="G279" s="140"/>
    </row>
    <row r="280" spans="1:7" x14ac:dyDescent="0.25">
      <c r="A280" s="147">
        <v>3111</v>
      </c>
      <c r="B280" s="148"/>
      <c r="C280" s="149"/>
      <c r="D280" s="139" t="s">
        <v>191</v>
      </c>
      <c r="E280" s="140"/>
      <c r="F280" s="140">
        <v>0</v>
      </c>
      <c r="G280" s="140"/>
    </row>
    <row r="281" spans="1:7" s="41" customFormat="1" x14ac:dyDescent="0.25">
      <c r="A281" s="331">
        <v>312</v>
      </c>
      <c r="B281" s="332"/>
      <c r="C281" s="333"/>
      <c r="D281" s="134" t="s">
        <v>65</v>
      </c>
      <c r="E281" s="135">
        <v>47500</v>
      </c>
      <c r="F281" s="135">
        <f t="shared" ref="F281" si="69">F282</f>
        <v>52934.73</v>
      </c>
      <c r="G281" s="135"/>
    </row>
    <row r="282" spans="1:7" x14ac:dyDescent="0.25">
      <c r="A282" s="328">
        <v>3121</v>
      </c>
      <c r="B282" s="329"/>
      <c r="C282" s="330"/>
      <c r="D282" s="139" t="s">
        <v>65</v>
      </c>
      <c r="E282" s="140">
        <v>47500</v>
      </c>
      <c r="F282" s="140">
        <v>52934.73</v>
      </c>
      <c r="G282" s="140"/>
    </row>
    <row r="283" spans="1:7" s="41" customFormat="1" x14ac:dyDescent="0.25">
      <c r="A283" s="331">
        <v>313</v>
      </c>
      <c r="B283" s="332"/>
      <c r="C283" s="333"/>
      <c r="D283" s="134" t="s">
        <v>66</v>
      </c>
      <c r="E283" s="135">
        <v>212300</v>
      </c>
      <c r="F283" s="135">
        <v>228112.15</v>
      </c>
      <c r="G283" s="135"/>
    </row>
    <row r="284" spans="1:7" ht="22.5" x14ac:dyDescent="0.25">
      <c r="A284" s="328">
        <v>3132</v>
      </c>
      <c r="B284" s="329"/>
      <c r="C284" s="330"/>
      <c r="D284" s="139" t="s">
        <v>67</v>
      </c>
      <c r="E284" s="140">
        <v>212300</v>
      </c>
      <c r="F284" s="140">
        <v>228112.15</v>
      </c>
      <c r="G284" s="140"/>
    </row>
    <row r="285" spans="1:7" ht="22.5" x14ac:dyDescent="0.25">
      <c r="A285" s="147">
        <v>3132</v>
      </c>
      <c r="B285" s="148"/>
      <c r="C285" s="149"/>
      <c r="D285" s="139" t="s">
        <v>189</v>
      </c>
      <c r="E285" s="140"/>
      <c r="F285" s="140">
        <v>0</v>
      </c>
      <c r="G285" s="140"/>
    </row>
    <row r="286" spans="1:7" ht="22.5" x14ac:dyDescent="0.25">
      <c r="A286" s="147">
        <v>3133</v>
      </c>
      <c r="B286" s="148"/>
      <c r="C286" s="149"/>
      <c r="D286" s="139" t="s">
        <v>190</v>
      </c>
      <c r="E286" s="140"/>
      <c r="F286" s="140">
        <v>0</v>
      </c>
      <c r="G286" s="140"/>
    </row>
    <row r="287" spans="1:7" s="41" customFormat="1" x14ac:dyDescent="0.25">
      <c r="A287" s="331">
        <v>32</v>
      </c>
      <c r="B287" s="332"/>
      <c r="C287" s="333"/>
      <c r="D287" s="134" t="s">
        <v>32</v>
      </c>
      <c r="E287" s="135">
        <v>168</v>
      </c>
      <c r="F287" s="135">
        <v>168</v>
      </c>
      <c r="G287" s="140"/>
    </row>
    <row r="288" spans="1:7" s="41" customFormat="1" ht="22.5" x14ac:dyDescent="0.25">
      <c r="A288" s="331">
        <v>329</v>
      </c>
      <c r="B288" s="332"/>
      <c r="C288" s="333"/>
      <c r="D288" s="134" t="s">
        <v>73</v>
      </c>
      <c r="E288" s="135">
        <v>168</v>
      </c>
      <c r="F288" s="135">
        <v>168</v>
      </c>
      <c r="G288" s="140"/>
    </row>
    <row r="289" spans="1:8" ht="22.5" x14ac:dyDescent="0.25">
      <c r="A289" s="328">
        <v>3295</v>
      </c>
      <c r="B289" s="329"/>
      <c r="C289" s="330"/>
      <c r="D289" s="139" t="s">
        <v>283</v>
      </c>
      <c r="E289" s="140">
        <v>168</v>
      </c>
      <c r="F289" s="140">
        <v>168</v>
      </c>
      <c r="G289" s="140"/>
    </row>
    <row r="290" spans="1:8" x14ac:dyDescent="0.25">
      <c r="A290" s="328">
        <v>3296</v>
      </c>
      <c r="B290" s="329"/>
      <c r="C290" s="330"/>
      <c r="D290" s="139" t="s">
        <v>74</v>
      </c>
      <c r="E290" s="140"/>
      <c r="F290" s="140">
        <v>0</v>
      </c>
      <c r="G290" s="140"/>
    </row>
    <row r="291" spans="1:8" x14ac:dyDescent="0.25">
      <c r="A291" s="246">
        <v>3299</v>
      </c>
      <c r="B291" s="247"/>
      <c r="C291" s="248"/>
      <c r="D291" s="139" t="s">
        <v>73</v>
      </c>
      <c r="E291" s="140"/>
      <c r="F291" s="140">
        <v>0</v>
      </c>
      <c r="G291" s="140"/>
    </row>
    <row r="292" spans="1:8" s="41" customFormat="1" x14ac:dyDescent="0.25">
      <c r="A292" s="331">
        <v>34</v>
      </c>
      <c r="B292" s="332"/>
      <c r="C292" s="333"/>
      <c r="D292" s="134" t="s">
        <v>75</v>
      </c>
      <c r="E292" s="140"/>
      <c r="F292" s="135">
        <v>0</v>
      </c>
      <c r="G292" s="140"/>
    </row>
    <row r="293" spans="1:8" s="41" customFormat="1" x14ac:dyDescent="0.25">
      <c r="A293" s="331">
        <v>343</v>
      </c>
      <c r="B293" s="332"/>
      <c r="C293" s="333"/>
      <c r="D293" s="134" t="s">
        <v>76</v>
      </c>
      <c r="E293" s="140"/>
      <c r="F293" s="135">
        <v>0</v>
      </c>
      <c r="G293" s="140"/>
    </row>
    <row r="294" spans="1:8" x14ac:dyDescent="0.25">
      <c r="A294" s="328">
        <v>3433</v>
      </c>
      <c r="B294" s="329"/>
      <c r="C294" s="330"/>
      <c r="D294" s="139" t="s">
        <v>77</v>
      </c>
      <c r="E294" s="140"/>
      <c r="F294" s="140">
        <v>0</v>
      </c>
      <c r="G294" s="140"/>
    </row>
    <row r="295" spans="1:8" x14ac:dyDescent="0.25">
      <c r="A295" s="268">
        <v>38</v>
      </c>
      <c r="B295" s="272"/>
      <c r="C295" s="273"/>
      <c r="D295" s="275" t="s">
        <v>281</v>
      </c>
      <c r="E295" s="135">
        <v>980</v>
      </c>
      <c r="F295" s="135">
        <v>0</v>
      </c>
      <c r="G295" s="140"/>
    </row>
    <row r="296" spans="1:8" x14ac:dyDescent="0.25">
      <c r="A296" s="268">
        <v>381</v>
      </c>
      <c r="B296" s="272"/>
      <c r="C296" s="273"/>
      <c r="D296" s="139" t="s">
        <v>280</v>
      </c>
      <c r="E296" s="140">
        <v>980</v>
      </c>
      <c r="F296" s="135">
        <v>0</v>
      </c>
      <c r="G296" s="140"/>
    </row>
    <row r="297" spans="1:8" x14ac:dyDescent="0.25">
      <c r="A297" s="271">
        <v>3812</v>
      </c>
      <c r="B297" s="272"/>
      <c r="C297" s="273"/>
      <c r="D297" s="139" t="s">
        <v>279</v>
      </c>
      <c r="E297" s="140">
        <v>980</v>
      </c>
      <c r="F297" s="140">
        <v>0</v>
      </c>
      <c r="G297" s="140"/>
    </row>
    <row r="298" spans="1:8" ht="15" customHeight="1" x14ac:dyDescent="0.25">
      <c r="A298" s="276"/>
      <c r="B298" s="277"/>
      <c r="C298" s="278"/>
      <c r="D298" s="139"/>
      <c r="E298" s="140"/>
      <c r="F298" s="140"/>
      <c r="G298" s="140"/>
    </row>
    <row r="299" spans="1:8" ht="15" customHeight="1" x14ac:dyDescent="0.25">
      <c r="A299" s="363" t="s">
        <v>318</v>
      </c>
      <c r="B299" s="363"/>
      <c r="C299" s="363"/>
      <c r="D299" s="282" t="s">
        <v>319</v>
      </c>
      <c r="E299" s="144"/>
      <c r="F299" s="144">
        <v>1374.62</v>
      </c>
      <c r="G299" s="285"/>
      <c r="H299" s="284"/>
    </row>
    <row r="300" spans="1:8" x14ac:dyDescent="0.25">
      <c r="A300" s="364" t="s">
        <v>321</v>
      </c>
      <c r="B300" s="364"/>
      <c r="C300" s="364"/>
      <c r="D300" s="283" t="s">
        <v>16</v>
      </c>
      <c r="E300" s="157"/>
      <c r="F300" s="133">
        <v>1374.62</v>
      </c>
      <c r="G300" s="157"/>
    </row>
    <row r="301" spans="1:8" ht="22.5" x14ac:dyDescent="0.25">
      <c r="A301" s="286">
        <v>37</v>
      </c>
      <c r="B301" s="287"/>
      <c r="C301" s="288"/>
      <c r="D301" s="289" t="s">
        <v>320</v>
      </c>
      <c r="E301" s="140"/>
      <c r="F301" s="135">
        <v>1374.62</v>
      </c>
      <c r="G301" s="140"/>
    </row>
    <row r="302" spans="1:8" ht="22.5" customHeight="1" x14ac:dyDescent="0.25">
      <c r="A302" s="279">
        <v>372</v>
      </c>
      <c r="B302" s="277"/>
      <c r="C302" s="278"/>
      <c r="D302" s="289" t="s">
        <v>320</v>
      </c>
      <c r="E302" s="140"/>
      <c r="F302" s="135">
        <v>1374.62</v>
      </c>
      <c r="G302" s="140"/>
    </row>
    <row r="303" spans="1:8" x14ac:dyDescent="0.25">
      <c r="A303" s="276">
        <v>3722</v>
      </c>
      <c r="B303" s="277"/>
      <c r="C303" s="278"/>
      <c r="D303" s="290" t="s">
        <v>322</v>
      </c>
      <c r="E303" s="140"/>
      <c r="F303" s="140">
        <v>1374.62</v>
      </c>
      <c r="G303" s="140"/>
    </row>
    <row r="304" spans="1:8" ht="47.25" customHeight="1" x14ac:dyDescent="0.25">
      <c r="A304" s="340" t="s">
        <v>195</v>
      </c>
      <c r="B304" s="341"/>
      <c r="C304" s="342"/>
      <c r="D304" s="146" t="s">
        <v>196</v>
      </c>
      <c r="E304" s="144">
        <v>10000</v>
      </c>
      <c r="F304" s="144">
        <f t="shared" ref="F304" si="70">F305</f>
        <v>5909.92</v>
      </c>
      <c r="G304" s="144">
        <v>0</v>
      </c>
    </row>
    <row r="305" spans="1:7" x14ac:dyDescent="0.25">
      <c r="A305" s="334" t="s">
        <v>197</v>
      </c>
      <c r="B305" s="335"/>
      <c r="C305" s="336"/>
      <c r="D305" s="153" t="s">
        <v>192</v>
      </c>
      <c r="E305" s="133">
        <v>10000</v>
      </c>
      <c r="F305" s="133">
        <v>5909.92</v>
      </c>
      <c r="G305" s="133">
        <v>0</v>
      </c>
    </row>
    <row r="306" spans="1:7" x14ac:dyDescent="0.25">
      <c r="A306" s="187">
        <v>3</v>
      </c>
      <c r="B306" s="151"/>
      <c r="C306" s="152"/>
      <c r="D306" s="154" t="s">
        <v>19</v>
      </c>
      <c r="E306" s="135"/>
      <c r="F306" s="135">
        <v>5909.92</v>
      </c>
      <c r="G306" s="135"/>
    </row>
    <row r="307" spans="1:7" x14ac:dyDescent="0.25">
      <c r="A307" s="150">
        <v>31</v>
      </c>
      <c r="B307" s="151"/>
      <c r="C307" s="152"/>
      <c r="D307" s="154" t="s">
        <v>20</v>
      </c>
      <c r="E307" s="135"/>
      <c r="F307" s="135">
        <v>0</v>
      </c>
      <c r="G307" s="135"/>
    </row>
    <row r="308" spans="1:7" x14ac:dyDescent="0.25">
      <c r="A308" s="150">
        <v>311</v>
      </c>
      <c r="B308" s="151"/>
      <c r="C308" s="152"/>
      <c r="D308" s="154" t="s">
        <v>139</v>
      </c>
      <c r="E308" s="135"/>
      <c r="F308" s="135">
        <v>0</v>
      </c>
      <c r="G308" s="135"/>
    </row>
    <row r="309" spans="1:7" x14ac:dyDescent="0.25">
      <c r="A309" s="147">
        <v>3111</v>
      </c>
      <c r="B309" s="148"/>
      <c r="C309" s="149"/>
      <c r="D309" s="139" t="s">
        <v>64</v>
      </c>
      <c r="E309" s="140"/>
      <c r="F309" s="140">
        <v>0</v>
      </c>
      <c r="G309" s="140"/>
    </row>
    <row r="310" spans="1:7" x14ac:dyDescent="0.25">
      <c r="A310" s="150">
        <v>312</v>
      </c>
      <c r="B310" s="151"/>
      <c r="C310" s="152"/>
      <c r="D310" s="154" t="s">
        <v>65</v>
      </c>
      <c r="E310" s="135"/>
      <c r="F310" s="135">
        <v>0</v>
      </c>
      <c r="G310" s="135"/>
    </row>
    <row r="311" spans="1:7" x14ac:dyDescent="0.25">
      <c r="A311" s="147">
        <v>3121</v>
      </c>
      <c r="B311" s="148"/>
      <c r="C311" s="149"/>
      <c r="D311" s="139" t="s">
        <v>65</v>
      </c>
      <c r="E311" s="140"/>
      <c r="F311" s="140">
        <v>0</v>
      </c>
      <c r="G311" s="140"/>
    </row>
    <row r="312" spans="1:7" x14ac:dyDescent="0.25">
      <c r="A312" s="150">
        <v>313</v>
      </c>
      <c r="B312" s="151"/>
      <c r="C312" s="152"/>
      <c r="D312" s="154" t="s">
        <v>66</v>
      </c>
      <c r="E312" s="135"/>
      <c r="F312" s="135">
        <v>0</v>
      </c>
      <c r="G312" s="135"/>
    </row>
    <row r="313" spans="1:7" ht="22.5" x14ac:dyDescent="0.25">
      <c r="A313" s="147">
        <v>3132</v>
      </c>
      <c r="B313" s="148"/>
      <c r="C313" s="149"/>
      <c r="D313" s="139" t="s">
        <v>67</v>
      </c>
      <c r="E313" s="140"/>
      <c r="F313" s="140">
        <v>0</v>
      </c>
      <c r="G313" s="140"/>
    </row>
    <row r="314" spans="1:7" x14ac:dyDescent="0.25">
      <c r="A314" s="331">
        <v>32</v>
      </c>
      <c r="B314" s="332"/>
      <c r="C314" s="333"/>
      <c r="D314" s="154" t="s">
        <v>32</v>
      </c>
      <c r="E314" s="135"/>
      <c r="F314" s="135">
        <v>0</v>
      </c>
      <c r="G314" s="135"/>
    </row>
    <row r="315" spans="1:7" x14ac:dyDescent="0.25">
      <c r="A315" s="331">
        <v>322</v>
      </c>
      <c r="B315" s="332"/>
      <c r="C315" s="333"/>
      <c r="D315" s="261" t="s">
        <v>70</v>
      </c>
      <c r="E315" s="135"/>
      <c r="F315" s="135">
        <v>0</v>
      </c>
      <c r="G315" s="135"/>
    </row>
    <row r="316" spans="1:7" ht="22.5" x14ac:dyDescent="0.25">
      <c r="A316" s="262">
        <v>3224</v>
      </c>
      <c r="B316" s="263"/>
      <c r="C316" s="264"/>
      <c r="D316" s="139" t="s">
        <v>125</v>
      </c>
      <c r="E316" s="140"/>
      <c r="F316" s="140">
        <v>0</v>
      </c>
      <c r="G316" s="135"/>
    </row>
    <row r="317" spans="1:7" x14ac:dyDescent="0.25">
      <c r="A317" s="331">
        <v>321</v>
      </c>
      <c r="B317" s="332"/>
      <c r="C317" s="333"/>
      <c r="D317" s="154" t="s">
        <v>68</v>
      </c>
      <c r="E317" s="140"/>
      <c r="F317" s="135">
        <v>0</v>
      </c>
      <c r="G317" s="135"/>
    </row>
    <row r="318" spans="1:7" x14ac:dyDescent="0.25">
      <c r="A318" s="328">
        <v>3211</v>
      </c>
      <c r="B318" s="329"/>
      <c r="C318" s="330"/>
      <c r="D318" s="139" t="s">
        <v>78</v>
      </c>
      <c r="E318" s="140"/>
      <c r="F318" s="140">
        <v>0</v>
      </c>
      <c r="G318" s="140"/>
    </row>
    <row r="319" spans="1:7" x14ac:dyDescent="0.25">
      <c r="A319" s="243">
        <v>323</v>
      </c>
      <c r="B319" s="247"/>
      <c r="C319" s="248"/>
      <c r="D319" s="249" t="s">
        <v>83</v>
      </c>
      <c r="E319" s="140"/>
      <c r="F319" s="135">
        <v>0</v>
      </c>
      <c r="G319" s="140"/>
    </row>
    <row r="320" spans="1:7" x14ac:dyDescent="0.25">
      <c r="A320" s="246">
        <v>3231</v>
      </c>
      <c r="B320" s="247"/>
      <c r="C320" s="248"/>
      <c r="D320" s="139" t="s">
        <v>282</v>
      </c>
      <c r="E320" s="140"/>
      <c r="F320" s="140">
        <v>0</v>
      </c>
      <c r="G320" s="140"/>
    </row>
    <row r="321" spans="1:7" ht="22.5" x14ac:dyDescent="0.25">
      <c r="A321" s="258">
        <v>329</v>
      </c>
      <c r="B321" s="259"/>
      <c r="C321" s="260"/>
      <c r="D321" s="261" t="s">
        <v>73</v>
      </c>
      <c r="E321" s="135"/>
      <c r="F321" s="135">
        <v>0</v>
      </c>
      <c r="G321" s="140"/>
    </row>
    <row r="322" spans="1:7" x14ac:dyDescent="0.25">
      <c r="A322" s="328">
        <v>3299</v>
      </c>
      <c r="B322" s="329"/>
      <c r="C322" s="330"/>
      <c r="D322" s="139" t="s">
        <v>73</v>
      </c>
      <c r="E322" s="135"/>
      <c r="F322" s="140">
        <v>0</v>
      </c>
      <c r="G322" s="140"/>
    </row>
    <row r="323" spans="1:7" x14ac:dyDescent="0.25">
      <c r="A323" s="328">
        <v>3299</v>
      </c>
      <c r="B323" s="329"/>
      <c r="C323" s="330"/>
      <c r="D323" s="139" t="s">
        <v>73</v>
      </c>
      <c r="E323" s="140"/>
      <c r="F323" s="140">
        <v>0</v>
      </c>
      <c r="G323" s="140"/>
    </row>
    <row r="324" spans="1:7" ht="15.75" customHeight="1" x14ac:dyDescent="0.25">
      <c r="A324" s="262">
        <v>3232</v>
      </c>
      <c r="B324" s="263"/>
      <c r="C324" s="264"/>
      <c r="D324" s="139" t="s">
        <v>126</v>
      </c>
      <c r="E324" s="140">
        <v>0</v>
      </c>
      <c r="F324" s="140">
        <v>0</v>
      </c>
      <c r="G324" s="140"/>
    </row>
    <row r="325" spans="1:7" ht="22.5" x14ac:dyDescent="0.25">
      <c r="A325" s="331">
        <v>42</v>
      </c>
      <c r="B325" s="332"/>
      <c r="C325" s="333"/>
      <c r="D325" s="257" t="s">
        <v>43</v>
      </c>
      <c r="E325" s="135">
        <v>10000</v>
      </c>
      <c r="F325" s="135">
        <v>5909.92</v>
      </c>
      <c r="G325" s="140"/>
    </row>
    <row r="326" spans="1:7" x14ac:dyDescent="0.25">
      <c r="A326" s="331">
        <v>422</v>
      </c>
      <c r="B326" s="332"/>
      <c r="C326" s="333"/>
      <c r="D326" s="257" t="s">
        <v>85</v>
      </c>
      <c r="E326" s="135">
        <v>10000</v>
      </c>
      <c r="F326" s="135">
        <v>5909.92</v>
      </c>
      <c r="G326" s="140"/>
    </row>
    <row r="327" spans="1:7" x14ac:dyDescent="0.25">
      <c r="A327" s="328">
        <v>4221</v>
      </c>
      <c r="B327" s="329"/>
      <c r="C327" s="330"/>
      <c r="D327" s="139" t="s">
        <v>86</v>
      </c>
      <c r="E327" s="140">
        <v>10000</v>
      </c>
      <c r="F327" s="140">
        <v>2916.46</v>
      </c>
      <c r="G327" s="140"/>
    </row>
    <row r="328" spans="1:7" ht="22.5" x14ac:dyDescent="0.25">
      <c r="A328" s="328">
        <v>4227</v>
      </c>
      <c r="B328" s="329"/>
      <c r="C328" s="330"/>
      <c r="D328" s="139" t="s">
        <v>158</v>
      </c>
      <c r="E328" s="140">
        <v>0</v>
      </c>
      <c r="F328" s="140">
        <v>2993.46</v>
      </c>
      <c r="G328" s="140"/>
    </row>
    <row r="329" spans="1:7" x14ac:dyDescent="0.25">
      <c r="A329" s="340" t="s">
        <v>195</v>
      </c>
      <c r="B329" s="341"/>
      <c r="C329" s="342"/>
      <c r="D329" s="146" t="s">
        <v>248</v>
      </c>
      <c r="E329" s="144">
        <v>40500</v>
      </c>
      <c r="F329" s="144">
        <v>50837.32</v>
      </c>
      <c r="G329" s="144">
        <v>200</v>
      </c>
    </row>
    <row r="330" spans="1:7" ht="15" customHeight="1" x14ac:dyDescent="0.25">
      <c r="A330" s="334" t="s">
        <v>197</v>
      </c>
      <c r="B330" s="335"/>
      <c r="C330" s="336"/>
      <c r="D330" s="153" t="s">
        <v>192</v>
      </c>
      <c r="E330" s="133">
        <v>40500</v>
      </c>
      <c r="F330" s="133">
        <v>50837.32</v>
      </c>
      <c r="G330" s="133">
        <v>200</v>
      </c>
    </row>
    <row r="331" spans="1:7" x14ac:dyDescent="0.25">
      <c r="A331" s="365">
        <v>32</v>
      </c>
      <c r="B331" s="366"/>
      <c r="C331" s="367"/>
      <c r="D331" s="154" t="s">
        <v>32</v>
      </c>
      <c r="E331" s="135">
        <v>40500</v>
      </c>
      <c r="F331" s="135">
        <v>50837.32</v>
      </c>
      <c r="G331" s="135"/>
    </row>
    <row r="332" spans="1:7" ht="15" customHeight="1" x14ac:dyDescent="0.25">
      <c r="A332" s="331">
        <v>321</v>
      </c>
      <c r="B332" s="332"/>
      <c r="C332" s="333"/>
      <c r="D332" s="154" t="s">
        <v>68</v>
      </c>
      <c r="E332" s="135">
        <v>500</v>
      </c>
      <c r="F332" s="135">
        <v>100.32</v>
      </c>
      <c r="G332" s="135"/>
    </row>
    <row r="333" spans="1:7" ht="15" customHeight="1" x14ac:dyDescent="0.25">
      <c r="A333" s="328">
        <v>3211</v>
      </c>
      <c r="B333" s="329"/>
      <c r="C333" s="330"/>
      <c r="D333" s="139" t="s">
        <v>78</v>
      </c>
      <c r="E333" s="140">
        <v>500</v>
      </c>
      <c r="F333" s="140">
        <v>100.32</v>
      </c>
      <c r="G333" s="140"/>
    </row>
    <row r="334" spans="1:7" ht="15" customHeight="1" x14ac:dyDescent="0.25">
      <c r="A334" s="328">
        <v>3211</v>
      </c>
      <c r="B334" s="329"/>
      <c r="C334" s="330"/>
      <c r="D334" s="139" t="s">
        <v>78</v>
      </c>
      <c r="E334" s="140"/>
      <c r="F334" s="140">
        <v>0</v>
      </c>
      <c r="G334" s="140"/>
    </row>
    <row r="335" spans="1:7" ht="15" customHeight="1" x14ac:dyDescent="0.25">
      <c r="A335" s="279">
        <v>323</v>
      </c>
      <c r="B335" s="277"/>
      <c r="C335" s="278"/>
      <c r="D335" s="280" t="s">
        <v>83</v>
      </c>
      <c r="E335" s="140"/>
      <c r="F335" s="135">
        <v>2230</v>
      </c>
      <c r="G335" s="140"/>
    </row>
    <row r="336" spans="1:7" ht="15" customHeight="1" x14ac:dyDescent="0.25">
      <c r="A336" s="276">
        <v>3231</v>
      </c>
      <c r="B336" s="277"/>
      <c r="C336" s="278"/>
      <c r="D336" s="139" t="s">
        <v>282</v>
      </c>
      <c r="E336" s="140"/>
      <c r="F336" s="140">
        <v>2230</v>
      </c>
      <c r="G336" s="140"/>
    </row>
    <row r="337" spans="1:7" ht="19.5" customHeight="1" x14ac:dyDescent="0.25">
      <c r="A337" s="187">
        <v>329</v>
      </c>
      <c r="B337" s="188"/>
      <c r="C337" s="189"/>
      <c r="D337" s="193" t="s">
        <v>73</v>
      </c>
      <c r="E337" s="135">
        <v>40000</v>
      </c>
      <c r="F337" s="135">
        <v>48507</v>
      </c>
      <c r="G337" s="135"/>
    </row>
    <row r="338" spans="1:7" x14ac:dyDescent="0.25">
      <c r="A338" s="328">
        <v>3299</v>
      </c>
      <c r="B338" s="329"/>
      <c r="C338" s="330"/>
      <c r="D338" s="139" t="s">
        <v>73</v>
      </c>
      <c r="E338" s="140">
        <v>40000</v>
      </c>
      <c r="F338" s="140">
        <v>48507</v>
      </c>
      <c r="G338" s="140"/>
    </row>
    <row r="339" spans="1:7" x14ac:dyDescent="0.25">
      <c r="A339" s="328">
        <v>3299</v>
      </c>
      <c r="B339" s="329"/>
      <c r="C339" s="330"/>
      <c r="D339" s="139" t="s">
        <v>73</v>
      </c>
      <c r="E339" s="140"/>
      <c r="F339" s="140">
        <v>0</v>
      </c>
      <c r="G339" s="140"/>
    </row>
    <row r="340" spans="1:7" ht="18" customHeight="1" x14ac:dyDescent="0.25">
      <c r="A340" s="328">
        <v>3299</v>
      </c>
      <c r="B340" s="329"/>
      <c r="C340" s="330"/>
      <c r="D340" s="139" t="s">
        <v>73</v>
      </c>
      <c r="E340" s="140"/>
      <c r="F340" s="140">
        <v>50.22</v>
      </c>
      <c r="G340" s="140"/>
    </row>
    <row r="341" spans="1:7" ht="22.5" customHeight="1" x14ac:dyDescent="0.25">
      <c r="A341" s="337">
        <v>4</v>
      </c>
      <c r="B341" s="338"/>
      <c r="C341" s="339"/>
      <c r="D341" s="249" t="s">
        <v>21</v>
      </c>
      <c r="E341" s="140">
        <v>0</v>
      </c>
      <c r="F341" s="135">
        <v>0</v>
      </c>
      <c r="G341" s="140"/>
    </row>
    <row r="342" spans="1:7" ht="18" customHeight="1" x14ac:dyDescent="0.25">
      <c r="A342" s="331">
        <v>42</v>
      </c>
      <c r="B342" s="332"/>
      <c r="C342" s="333"/>
      <c r="D342" s="249" t="s">
        <v>43</v>
      </c>
      <c r="E342" s="140"/>
      <c r="F342" s="135">
        <v>0</v>
      </c>
      <c r="G342" s="140"/>
    </row>
    <row r="343" spans="1:7" x14ac:dyDescent="0.25">
      <c r="A343" s="331">
        <v>422</v>
      </c>
      <c r="B343" s="332"/>
      <c r="C343" s="333"/>
      <c r="D343" s="249" t="s">
        <v>85</v>
      </c>
      <c r="E343" s="140"/>
      <c r="F343" s="135">
        <v>0</v>
      </c>
      <c r="G343" s="140"/>
    </row>
    <row r="344" spans="1:7" x14ac:dyDescent="0.25">
      <c r="A344" s="328">
        <v>42211</v>
      </c>
      <c r="B344" s="329"/>
      <c r="C344" s="330"/>
      <c r="D344" s="139" t="s">
        <v>210</v>
      </c>
      <c r="E344" s="140"/>
      <c r="F344" s="140">
        <v>0</v>
      </c>
      <c r="G344" s="140"/>
    </row>
    <row r="345" spans="1:7" s="41" customFormat="1" x14ac:dyDescent="0.25">
      <c r="A345" s="340" t="s">
        <v>131</v>
      </c>
      <c r="B345" s="341"/>
      <c r="C345" s="342"/>
      <c r="D345" s="143" t="s">
        <v>132</v>
      </c>
      <c r="E345" s="144">
        <f t="shared" ref="E345:F347" si="71">E346</f>
        <v>699</v>
      </c>
      <c r="F345" s="144">
        <f t="shared" si="71"/>
        <v>735</v>
      </c>
      <c r="G345" s="144">
        <v>100</v>
      </c>
    </row>
    <row r="346" spans="1:7" s="41" customFormat="1" x14ac:dyDescent="0.25">
      <c r="A346" s="334" t="s">
        <v>188</v>
      </c>
      <c r="B346" s="335"/>
      <c r="C346" s="336"/>
      <c r="D346" s="132" t="s">
        <v>192</v>
      </c>
      <c r="E346" s="133">
        <f t="shared" si="71"/>
        <v>699</v>
      </c>
      <c r="F346" s="133">
        <f t="shared" si="71"/>
        <v>735</v>
      </c>
      <c r="G346" s="133">
        <v>100</v>
      </c>
    </row>
    <row r="347" spans="1:7" s="41" customFormat="1" x14ac:dyDescent="0.25">
      <c r="A347" s="337">
        <v>3</v>
      </c>
      <c r="B347" s="338"/>
      <c r="C347" s="339"/>
      <c r="D347" s="134" t="s">
        <v>19</v>
      </c>
      <c r="E347" s="135">
        <f t="shared" si="71"/>
        <v>699</v>
      </c>
      <c r="F347" s="135">
        <f t="shared" si="71"/>
        <v>735</v>
      </c>
      <c r="G347" s="135"/>
    </row>
    <row r="348" spans="1:7" s="41" customFormat="1" x14ac:dyDescent="0.25">
      <c r="A348" s="331">
        <v>32</v>
      </c>
      <c r="B348" s="332"/>
      <c r="C348" s="333"/>
      <c r="D348" s="134" t="s">
        <v>32</v>
      </c>
      <c r="E348" s="135">
        <v>699</v>
      </c>
      <c r="F348" s="135">
        <f t="shared" ref="F348" si="72">F349+F351+F353</f>
        <v>735</v>
      </c>
      <c r="G348" s="135"/>
    </row>
    <row r="349" spans="1:7" s="41" customFormat="1" x14ac:dyDescent="0.25">
      <c r="A349" s="331">
        <v>321</v>
      </c>
      <c r="B349" s="332"/>
      <c r="C349" s="333"/>
      <c r="D349" s="134" t="s">
        <v>68</v>
      </c>
      <c r="E349" s="135">
        <v>90</v>
      </c>
      <c r="F349" s="135">
        <f t="shared" ref="F349" si="73">F350</f>
        <v>0</v>
      </c>
      <c r="G349" s="135"/>
    </row>
    <row r="350" spans="1:7" x14ac:dyDescent="0.25">
      <c r="A350" s="328">
        <v>3211</v>
      </c>
      <c r="B350" s="329"/>
      <c r="C350" s="330"/>
      <c r="D350" s="139" t="s">
        <v>78</v>
      </c>
      <c r="E350" s="140">
        <v>90</v>
      </c>
      <c r="F350" s="140"/>
      <c r="G350" s="140"/>
    </row>
    <row r="351" spans="1:7" s="41" customFormat="1" x14ac:dyDescent="0.25">
      <c r="A351" s="331">
        <v>323</v>
      </c>
      <c r="B351" s="332"/>
      <c r="C351" s="333"/>
      <c r="D351" s="134" t="s">
        <v>83</v>
      </c>
      <c r="E351" s="135">
        <v>100</v>
      </c>
      <c r="F351" s="135">
        <f t="shared" ref="F351" si="74">F352</f>
        <v>0</v>
      </c>
      <c r="G351" s="135"/>
    </row>
    <row r="352" spans="1:7" x14ac:dyDescent="0.25">
      <c r="A352" s="328">
        <v>3237</v>
      </c>
      <c r="B352" s="329"/>
      <c r="C352" s="330"/>
      <c r="D352" s="139" t="s">
        <v>84</v>
      </c>
      <c r="E352" s="140">
        <v>100</v>
      </c>
      <c r="F352" s="140">
        <v>0</v>
      </c>
      <c r="G352" s="140"/>
    </row>
    <row r="353" spans="1:7" s="41" customFormat="1" ht="22.5" x14ac:dyDescent="0.25">
      <c r="A353" s="331">
        <v>329</v>
      </c>
      <c r="B353" s="332"/>
      <c r="C353" s="333"/>
      <c r="D353" s="134" t="s">
        <v>73</v>
      </c>
      <c r="E353" s="135">
        <v>509</v>
      </c>
      <c r="F353" s="135">
        <v>735</v>
      </c>
      <c r="G353" s="135"/>
    </row>
    <row r="354" spans="1:7" x14ac:dyDescent="0.25">
      <c r="A354" s="328">
        <v>3299</v>
      </c>
      <c r="B354" s="329"/>
      <c r="C354" s="330"/>
      <c r="D354" s="139" t="s">
        <v>73</v>
      </c>
      <c r="E354" s="140">
        <v>509</v>
      </c>
      <c r="F354" s="140">
        <v>735</v>
      </c>
      <c r="G354" s="140"/>
    </row>
    <row r="355" spans="1:7" s="41" customFormat="1" ht="15" customHeight="1" x14ac:dyDescent="0.25">
      <c r="A355" s="340" t="s">
        <v>151</v>
      </c>
      <c r="B355" s="341"/>
      <c r="C355" s="342"/>
      <c r="D355" s="281" t="s">
        <v>176</v>
      </c>
      <c r="E355" s="144">
        <v>9910</v>
      </c>
      <c r="F355" s="144">
        <v>3274.15</v>
      </c>
      <c r="G355" s="144"/>
    </row>
    <row r="356" spans="1:7" s="41" customFormat="1" x14ac:dyDescent="0.25">
      <c r="A356" s="334" t="s">
        <v>200</v>
      </c>
      <c r="B356" s="335"/>
      <c r="C356" s="336"/>
      <c r="D356" s="132" t="s">
        <v>202</v>
      </c>
      <c r="E356" s="133">
        <v>4410</v>
      </c>
      <c r="F356" s="133">
        <v>3274.15</v>
      </c>
      <c r="G356" s="133"/>
    </row>
    <row r="357" spans="1:7" s="41" customFormat="1" x14ac:dyDescent="0.25">
      <c r="A357" s="337">
        <v>3</v>
      </c>
      <c r="B357" s="338"/>
      <c r="C357" s="339"/>
      <c r="D357" s="134" t="s">
        <v>19</v>
      </c>
      <c r="E357" s="135">
        <v>4410</v>
      </c>
      <c r="F357" s="135">
        <f t="shared" ref="F357" si="75">F358</f>
        <v>3274.15</v>
      </c>
      <c r="G357" s="135"/>
    </row>
    <row r="358" spans="1:7" s="41" customFormat="1" x14ac:dyDescent="0.25">
      <c r="A358" s="331">
        <v>32</v>
      </c>
      <c r="B358" s="332"/>
      <c r="C358" s="333"/>
      <c r="D358" s="134" t="s">
        <v>32</v>
      </c>
      <c r="E358" s="135">
        <v>4410</v>
      </c>
      <c r="F358" s="135">
        <f>F359+F365+F369</f>
        <v>3274.15</v>
      </c>
      <c r="G358" s="135"/>
    </row>
    <row r="359" spans="1:7" s="41" customFormat="1" x14ac:dyDescent="0.25">
      <c r="A359" s="331">
        <v>321</v>
      </c>
      <c r="B359" s="332"/>
      <c r="C359" s="333"/>
      <c r="D359" s="134" t="s">
        <v>68</v>
      </c>
      <c r="E359" s="135">
        <v>500</v>
      </c>
      <c r="F359" s="135">
        <v>160</v>
      </c>
      <c r="G359" s="135"/>
    </row>
    <row r="360" spans="1:7" x14ac:dyDescent="0.25">
      <c r="A360" s="328">
        <v>3211</v>
      </c>
      <c r="B360" s="329"/>
      <c r="C360" s="330"/>
      <c r="D360" s="139" t="s">
        <v>78</v>
      </c>
      <c r="E360" s="140">
        <v>300</v>
      </c>
      <c r="F360" s="140">
        <v>160</v>
      </c>
      <c r="G360" s="140"/>
    </row>
    <row r="361" spans="1:7" x14ac:dyDescent="0.25">
      <c r="A361" s="147">
        <v>3213</v>
      </c>
      <c r="B361" s="148"/>
      <c r="C361" s="149"/>
      <c r="D361" s="139" t="s">
        <v>203</v>
      </c>
      <c r="E361" s="140">
        <v>200</v>
      </c>
      <c r="F361" s="140">
        <v>0</v>
      </c>
      <c r="G361" s="140"/>
    </row>
    <row r="362" spans="1:7" x14ac:dyDescent="0.25">
      <c r="A362" s="150">
        <v>322</v>
      </c>
      <c r="B362" s="151"/>
      <c r="C362" s="152"/>
      <c r="D362" s="154" t="s">
        <v>70</v>
      </c>
      <c r="E362" s="140"/>
      <c r="F362" s="140"/>
      <c r="G362" s="140"/>
    </row>
    <row r="363" spans="1:7" x14ac:dyDescent="0.25">
      <c r="A363" s="147">
        <v>3225</v>
      </c>
      <c r="B363" s="148"/>
      <c r="C363" s="149"/>
      <c r="D363" s="139" t="s">
        <v>118</v>
      </c>
      <c r="E363" s="140"/>
      <c r="F363" s="140"/>
      <c r="G363" s="140"/>
    </row>
    <row r="364" spans="1:7" x14ac:dyDescent="0.25">
      <c r="A364" s="147">
        <v>3227</v>
      </c>
      <c r="B364" s="148"/>
      <c r="C364" s="149"/>
      <c r="D364" s="139" t="s">
        <v>119</v>
      </c>
      <c r="E364" s="140"/>
      <c r="F364" s="140"/>
      <c r="G364" s="140"/>
    </row>
    <row r="365" spans="1:7" s="41" customFormat="1" x14ac:dyDescent="0.25">
      <c r="A365" s="331">
        <v>323</v>
      </c>
      <c r="B365" s="332"/>
      <c r="C365" s="333"/>
      <c r="D365" s="134" t="s">
        <v>83</v>
      </c>
      <c r="E365" s="135">
        <v>200</v>
      </c>
      <c r="F365" s="135">
        <f t="shared" ref="F365" si="76">F366+F367+F368</f>
        <v>89.58</v>
      </c>
      <c r="G365" s="135"/>
    </row>
    <row r="366" spans="1:7" x14ac:dyDescent="0.25">
      <c r="A366" s="328">
        <v>3231</v>
      </c>
      <c r="B366" s="329"/>
      <c r="C366" s="330"/>
      <c r="D366" s="139" t="s">
        <v>120</v>
      </c>
      <c r="E366" s="140"/>
      <c r="F366" s="140"/>
      <c r="G366" s="140"/>
    </row>
    <row r="367" spans="1:7" x14ac:dyDescent="0.25">
      <c r="A367" s="328">
        <v>3237</v>
      </c>
      <c r="B367" s="329"/>
      <c r="C367" s="330"/>
      <c r="D367" s="139" t="s">
        <v>84</v>
      </c>
      <c r="E367" s="140">
        <v>200</v>
      </c>
      <c r="F367" s="140">
        <v>89.58</v>
      </c>
      <c r="G367" s="140"/>
    </row>
    <row r="368" spans="1:7" x14ac:dyDescent="0.25">
      <c r="A368" s="328">
        <v>3239</v>
      </c>
      <c r="B368" s="329"/>
      <c r="C368" s="330"/>
      <c r="D368" s="139" t="s">
        <v>101</v>
      </c>
      <c r="E368" s="140"/>
      <c r="F368" s="140"/>
      <c r="G368" s="140"/>
    </row>
    <row r="369" spans="1:7" s="41" customFormat="1" ht="22.5" x14ac:dyDescent="0.25">
      <c r="A369" s="331">
        <v>329</v>
      </c>
      <c r="B369" s="332"/>
      <c r="C369" s="333"/>
      <c r="D369" s="134" t="s">
        <v>73</v>
      </c>
      <c r="E369" s="135">
        <v>3710</v>
      </c>
      <c r="F369" s="135">
        <v>3024.57</v>
      </c>
      <c r="G369" s="135"/>
    </row>
    <row r="370" spans="1:7" x14ac:dyDescent="0.25">
      <c r="A370" s="328">
        <v>3299</v>
      </c>
      <c r="B370" s="329"/>
      <c r="C370" s="330"/>
      <c r="D370" s="139" t="s">
        <v>73</v>
      </c>
      <c r="E370" s="140">
        <v>3710</v>
      </c>
      <c r="F370" s="140">
        <v>3024.57</v>
      </c>
      <c r="G370" s="140"/>
    </row>
    <row r="371" spans="1:7" s="41" customFormat="1" x14ac:dyDescent="0.25">
      <c r="A371" s="368" t="s">
        <v>198</v>
      </c>
      <c r="B371" s="369"/>
      <c r="C371" s="370"/>
      <c r="D371" s="291" t="s">
        <v>208</v>
      </c>
      <c r="E371" s="144">
        <v>5500</v>
      </c>
      <c r="F371" s="144">
        <v>7280</v>
      </c>
      <c r="G371" s="144">
        <v>58</v>
      </c>
    </row>
    <row r="372" spans="1:7" s="41" customFormat="1" x14ac:dyDescent="0.25">
      <c r="A372" s="337">
        <v>3</v>
      </c>
      <c r="B372" s="338"/>
      <c r="C372" s="339"/>
      <c r="D372" s="134" t="s">
        <v>19</v>
      </c>
      <c r="E372" s="135">
        <v>5500</v>
      </c>
      <c r="F372" s="135">
        <v>7280</v>
      </c>
      <c r="G372" s="135">
        <v>58</v>
      </c>
    </row>
    <row r="373" spans="1:7" s="41" customFormat="1" x14ac:dyDescent="0.25">
      <c r="A373" s="331">
        <v>31</v>
      </c>
      <c r="B373" s="332"/>
      <c r="C373" s="333"/>
      <c r="D373" s="134" t="s">
        <v>20</v>
      </c>
      <c r="E373" s="135"/>
      <c r="F373" s="135">
        <f t="shared" ref="F373:F374" si="77">F374</f>
        <v>0</v>
      </c>
      <c r="G373" s="135"/>
    </row>
    <row r="374" spans="1:7" s="41" customFormat="1" x14ac:dyDescent="0.25">
      <c r="A374" s="331">
        <v>312</v>
      </c>
      <c r="B374" s="332"/>
      <c r="C374" s="333"/>
      <c r="D374" s="134" t="s">
        <v>65</v>
      </c>
      <c r="E374" s="135"/>
      <c r="F374" s="135">
        <f t="shared" si="77"/>
        <v>0</v>
      </c>
      <c r="G374" s="135"/>
    </row>
    <row r="375" spans="1:7" x14ac:dyDescent="0.25">
      <c r="A375" s="328">
        <v>3121</v>
      </c>
      <c r="B375" s="329"/>
      <c r="C375" s="330"/>
      <c r="D375" s="139" t="s">
        <v>65</v>
      </c>
      <c r="E375" s="140"/>
      <c r="F375" s="140"/>
      <c r="G375" s="140"/>
    </row>
    <row r="376" spans="1:7" s="41" customFormat="1" x14ac:dyDescent="0.25">
      <c r="A376" s="331">
        <v>32</v>
      </c>
      <c r="B376" s="332"/>
      <c r="C376" s="333"/>
      <c r="D376" s="134" t="s">
        <v>32</v>
      </c>
      <c r="E376" s="135">
        <v>4000</v>
      </c>
      <c r="F376" s="135">
        <v>0</v>
      </c>
      <c r="G376" s="135"/>
    </row>
    <row r="377" spans="1:7" s="41" customFormat="1" x14ac:dyDescent="0.25">
      <c r="A377" s="331">
        <v>321</v>
      </c>
      <c r="B377" s="332"/>
      <c r="C377" s="333"/>
      <c r="D377" s="134" t="s">
        <v>68</v>
      </c>
      <c r="E377" s="135">
        <v>3000</v>
      </c>
      <c r="F377" s="135">
        <f t="shared" ref="F377" si="78">F378+F379</f>
        <v>4280</v>
      </c>
      <c r="G377" s="135"/>
    </row>
    <row r="378" spans="1:7" x14ac:dyDescent="0.25">
      <c r="A378" s="328">
        <v>3211</v>
      </c>
      <c r="B378" s="329"/>
      <c r="C378" s="330"/>
      <c r="D378" s="139" t="s">
        <v>78</v>
      </c>
      <c r="E378" s="140">
        <v>3000</v>
      </c>
      <c r="F378" s="140">
        <v>4280</v>
      </c>
      <c r="G378" s="140"/>
    </row>
    <row r="379" spans="1:7" x14ac:dyDescent="0.25">
      <c r="A379" s="328">
        <v>3213</v>
      </c>
      <c r="B379" s="329"/>
      <c r="C379" s="330"/>
      <c r="D379" s="139" t="s">
        <v>116</v>
      </c>
      <c r="E379" s="140"/>
      <c r="F379" s="140"/>
      <c r="G379" s="140"/>
    </row>
    <row r="380" spans="1:7" s="41" customFormat="1" x14ac:dyDescent="0.25">
      <c r="A380" s="331">
        <v>322</v>
      </c>
      <c r="B380" s="332"/>
      <c r="C380" s="333"/>
      <c r="D380" s="134" t="s">
        <v>70</v>
      </c>
      <c r="E380" s="135">
        <v>1000</v>
      </c>
      <c r="F380" s="135">
        <v>1000</v>
      </c>
      <c r="G380" s="135"/>
    </row>
    <row r="381" spans="1:7" s="41" customFormat="1" x14ac:dyDescent="0.25">
      <c r="A381" s="190">
        <v>32219</v>
      </c>
      <c r="B381" s="191"/>
      <c r="C381" s="192"/>
      <c r="D381" s="139" t="s">
        <v>247</v>
      </c>
      <c r="E381" s="140">
        <v>1000</v>
      </c>
      <c r="F381" s="135">
        <v>1000</v>
      </c>
      <c r="G381" s="135"/>
    </row>
    <row r="382" spans="1:7" x14ac:dyDescent="0.25">
      <c r="A382" s="328">
        <v>3225</v>
      </c>
      <c r="B382" s="329"/>
      <c r="C382" s="330"/>
      <c r="D382" s="139" t="s">
        <v>118</v>
      </c>
      <c r="E382" s="140"/>
      <c r="F382" s="140">
        <v>0</v>
      </c>
      <c r="G382" s="140"/>
    </row>
    <row r="383" spans="1:7" s="41" customFormat="1" x14ac:dyDescent="0.25">
      <c r="A383" s="331">
        <v>323</v>
      </c>
      <c r="B383" s="332"/>
      <c r="C383" s="333"/>
      <c r="D383" s="134" t="s">
        <v>83</v>
      </c>
      <c r="E383" s="135"/>
      <c r="F383" s="135">
        <f t="shared" ref="F383" si="79">F384+F385</f>
        <v>0</v>
      </c>
      <c r="G383" s="135"/>
    </row>
    <row r="384" spans="1:7" x14ac:dyDescent="0.25">
      <c r="A384" s="328">
        <v>3237</v>
      </c>
      <c r="B384" s="329"/>
      <c r="C384" s="330"/>
      <c r="D384" s="139" t="s">
        <v>84</v>
      </c>
      <c r="E384" s="140"/>
      <c r="F384" s="140"/>
      <c r="G384" s="140"/>
    </row>
    <row r="385" spans="1:7" x14ac:dyDescent="0.25">
      <c r="A385" s="328">
        <v>3239</v>
      </c>
      <c r="B385" s="329"/>
      <c r="C385" s="330"/>
      <c r="D385" s="139" t="s">
        <v>101</v>
      </c>
      <c r="E385" s="140"/>
      <c r="F385" s="140">
        <v>0</v>
      </c>
      <c r="G385" s="140"/>
    </row>
    <row r="386" spans="1:7" s="41" customFormat="1" ht="22.5" x14ac:dyDescent="0.25">
      <c r="A386" s="331">
        <v>329</v>
      </c>
      <c r="B386" s="332"/>
      <c r="C386" s="333"/>
      <c r="D386" s="134" t="s">
        <v>73</v>
      </c>
      <c r="E386" s="135">
        <v>1500</v>
      </c>
      <c r="F386" s="135">
        <f t="shared" ref="F386" si="80">F387</f>
        <v>2000</v>
      </c>
      <c r="G386" s="135"/>
    </row>
    <row r="387" spans="1:7" x14ac:dyDescent="0.25">
      <c r="A387" s="328">
        <v>3299</v>
      </c>
      <c r="B387" s="329"/>
      <c r="C387" s="330"/>
      <c r="D387" s="139" t="s">
        <v>73</v>
      </c>
      <c r="E387" s="140">
        <v>1500</v>
      </c>
      <c r="F387" s="140">
        <v>2000</v>
      </c>
      <c r="G387" s="140"/>
    </row>
    <row r="388" spans="1:7" s="41" customFormat="1" ht="22.5" x14ac:dyDescent="0.25">
      <c r="A388" s="337">
        <v>4</v>
      </c>
      <c r="B388" s="338"/>
      <c r="C388" s="339"/>
      <c r="D388" s="134" t="s">
        <v>21</v>
      </c>
      <c r="E388" s="135"/>
      <c r="F388" s="135">
        <f t="shared" ref="F388:F390" si="81">F389</f>
        <v>0</v>
      </c>
      <c r="G388" s="135"/>
    </row>
    <row r="389" spans="1:7" s="41" customFormat="1" ht="22.5" x14ac:dyDescent="0.25">
      <c r="A389" s="331">
        <v>42</v>
      </c>
      <c r="B389" s="332"/>
      <c r="C389" s="333"/>
      <c r="D389" s="134" t="s">
        <v>43</v>
      </c>
      <c r="E389" s="135"/>
      <c r="F389" s="135">
        <f t="shared" si="81"/>
        <v>0</v>
      </c>
      <c r="G389" s="135"/>
    </row>
    <row r="390" spans="1:7" s="41" customFormat="1" x14ac:dyDescent="0.25">
      <c r="A390" s="331">
        <v>422</v>
      </c>
      <c r="B390" s="332"/>
      <c r="C390" s="333"/>
      <c r="D390" s="134" t="s">
        <v>85</v>
      </c>
      <c r="E390" s="135"/>
      <c r="F390" s="135">
        <f t="shared" si="81"/>
        <v>0</v>
      </c>
      <c r="G390" s="135"/>
    </row>
    <row r="391" spans="1:7" x14ac:dyDescent="0.25">
      <c r="A391" s="328">
        <v>4226</v>
      </c>
      <c r="B391" s="329"/>
      <c r="C391" s="330"/>
      <c r="D391" s="139" t="s">
        <v>150</v>
      </c>
      <c r="E391" s="140"/>
      <c r="F391" s="140">
        <v>0</v>
      </c>
      <c r="G391" s="140"/>
    </row>
    <row r="392" spans="1:7" s="41" customFormat="1" ht="21" x14ac:dyDescent="0.25">
      <c r="A392" s="334" t="s">
        <v>200</v>
      </c>
      <c r="B392" s="335"/>
      <c r="C392" s="336"/>
      <c r="D392" s="132" t="s">
        <v>211</v>
      </c>
      <c r="E392" s="133">
        <f t="shared" ref="E392:F393" si="82">E393</f>
        <v>0</v>
      </c>
      <c r="F392" s="133">
        <f t="shared" si="82"/>
        <v>0</v>
      </c>
      <c r="G392" s="133"/>
    </row>
    <row r="393" spans="1:7" s="41" customFormat="1" x14ac:dyDescent="0.25">
      <c r="A393" s="337">
        <v>3</v>
      </c>
      <c r="B393" s="338"/>
      <c r="C393" s="339"/>
      <c r="D393" s="134" t="s">
        <v>19</v>
      </c>
      <c r="E393" s="135">
        <f t="shared" si="82"/>
        <v>0</v>
      </c>
      <c r="F393" s="135">
        <f t="shared" si="82"/>
        <v>0</v>
      </c>
      <c r="G393" s="135"/>
    </row>
    <row r="394" spans="1:7" s="41" customFormat="1" x14ac:dyDescent="0.25">
      <c r="A394" s="331">
        <v>32</v>
      </c>
      <c r="B394" s="332"/>
      <c r="C394" s="333"/>
      <c r="D394" s="134" t="s">
        <v>32</v>
      </c>
      <c r="E394" s="135">
        <f t="shared" ref="E394:E395" si="83">E395</f>
        <v>0</v>
      </c>
      <c r="F394" s="135">
        <f t="shared" ref="F394:F395" si="84">F395</f>
        <v>0</v>
      </c>
      <c r="G394" s="135"/>
    </row>
    <row r="395" spans="1:7" s="41" customFormat="1" ht="22.5" x14ac:dyDescent="0.25">
      <c r="A395" s="331">
        <v>329</v>
      </c>
      <c r="B395" s="332"/>
      <c r="C395" s="333"/>
      <c r="D395" s="134" t="s">
        <v>73</v>
      </c>
      <c r="E395" s="135">
        <f t="shared" si="83"/>
        <v>0</v>
      </c>
      <c r="F395" s="135">
        <f t="shared" si="84"/>
        <v>0</v>
      </c>
      <c r="G395" s="135"/>
    </row>
    <row r="396" spans="1:7" x14ac:dyDescent="0.25">
      <c r="A396" s="328">
        <v>3299</v>
      </c>
      <c r="B396" s="329"/>
      <c r="C396" s="330"/>
      <c r="D396" s="139" t="s">
        <v>73</v>
      </c>
      <c r="E396" s="140">
        <v>0</v>
      </c>
      <c r="F396" s="140">
        <v>0</v>
      </c>
      <c r="G396" s="140"/>
    </row>
    <row r="397" spans="1:7" s="41" customFormat="1" ht="22.5" x14ac:dyDescent="0.25">
      <c r="A397" s="346" t="s">
        <v>147</v>
      </c>
      <c r="B397" s="347"/>
      <c r="C397" s="348"/>
      <c r="D397" s="155" t="s">
        <v>155</v>
      </c>
      <c r="E397" s="131">
        <f t="shared" ref="E397" si="85">E398</f>
        <v>1000</v>
      </c>
      <c r="F397" s="131">
        <v>0</v>
      </c>
      <c r="G397" s="131"/>
    </row>
    <row r="398" spans="1:7" s="41" customFormat="1" x14ac:dyDescent="0.25">
      <c r="A398" s="334" t="s">
        <v>184</v>
      </c>
      <c r="B398" s="335"/>
      <c r="C398" s="336"/>
      <c r="D398" s="132" t="s">
        <v>204</v>
      </c>
      <c r="E398" s="133">
        <v>1000</v>
      </c>
      <c r="F398" s="133">
        <v>0</v>
      </c>
      <c r="G398" s="133"/>
    </row>
    <row r="399" spans="1:7" s="41" customFormat="1" x14ac:dyDescent="0.25">
      <c r="A399" s="337">
        <v>3</v>
      </c>
      <c r="B399" s="338"/>
      <c r="C399" s="339"/>
      <c r="D399" s="134" t="s">
        <v>19</v>
      </c>
      <c r="E399" s="135">
        <v>1000</v>
      </c>
      <c r="F399" s="135">
        <v>0</v>
      </c>
      <c r="G399" s="135"/>
    </row>
    <row r="400" spans="1:7" s="41" customFormat="1" x14ac:dyDescent="0.25">
      <c r="A400" s="331">
        <v>31</v>
      </c>
      <c r="B400" s="332"/>
      <c r="C400" s="333"/>
      <c r="D400" s="267" t="s">
        <v>20</v>
      </c>
      <c r="E400" s="135">
        <f t="shared" ref="E400" si="86">E401</f>
        <v>0</v>
      </c>
      <c r="F400" s="135">
        <v>0</v>
      </c>
      <c r="G400" s="135"/>
    </row>
    <row r="401" spans="1:7" s="41" customFormat="1" x14ac:dyDescent="0.25">
      <c r="A401" s="331">
        <v>312</v>
      </c>
      <c r="B401" s="332"/>
      <c r="C401" s="333"/>
      <c r="D401" s="267" t="s">
        <v>65</v>
      </c>
      <c r="E401" s="135">
        <f t="shared" ref="E401" si="87">E402</f>
        <v>0</v>
      </c>
      <c r="F401" s="135">
        <v>0</v>
      </c>
      <c r="G401" s="135"/>
    </row>
    <row r="402" spans="1:7" s="41" customFormat="1" x14ac:dyDescent="0.25">
      <c r="A402" s="328">
        <v>3121</v>
      </c>
      <c r="B402" s="329"/>
      <c r="C402" s="330"/>
      <c r="D402" s="139" t="s">
        <v>65</v>
      </c>
      <c r="E402" s="140"/>
      <c r="F402" s="140">
        <v>0</v>
      </c>
      <c r="G402" s="135"/>
    </row>
    <row r="403" spans="1:7" s="41" customFormat="1" x14ac:dyDescent="0.25">
      <c r="A403" s="331">
        <v>32</v>
      </c>
      <c r="B403" s="332"/>
      <c r="C403" s="333"/>
      <c r="D403" s="134" t="s">
        <v>32</v>
      </c>
      <c r="E403" s="135">
        <v>1000</v>
      </c>
      <c r="F403" s="135">
        <v>0</v>
      </c>
      <c r="G403" s="135"/>
    </row>
    <row r="404" spans="1:7" s="41" customFormat="1" x14ac:dyDescent="0.25">
      <c r="A404" s="328">
        <v>3211</v>
      </c>
      <c r="B404" s="329"/>
      <c r="C404" s="330"/>
      <c r="D404" s="139" t="s">
        <v>205</v>
      </c>
      <c r="E404" s="140">
        <v>0</v>
      </c>
      <c r="F404" s="140">
        <v>0</v>
      </c>
      <c r="G404" s="140"/>
    </row>
    <row r="405" spans="1:7" s="41" customFormat="1" x14ac:dyDescent="0.25">
      <c r="A405" s="147">
        <v>3221</v>
      </c>
      <c r="B405" s="151"/>
      <c r="C405" s="152"/>
      <c r="D405" s="139" t="s">
        <v>206</v>
      </c>
      <c r="E405" s="140">
        <v>0</v>
      </c>
      <c r="F405" s="140">
        <v>0</v>
      </c>
      <c r="G405" s="140"/>
    </row>
    <row r="406" spans="1:7" s="41" customFormat="1" x14ac:dyDescent="0.25">
      <c r="A406" s="147">
        <v>3231</v>
      </c>
      <c r="B406" s="151"/>
      <c r="C406" s="152"/>
      <c r="D406" s="139" t="s">
        <v>205</v>
      </c>
      <c r="E406" s="140">
        <v>0</v>
      </c>
      <c r="F406" s="140">
        <v>0</v>
      </c>
      <c r="G406" s="140"/>
    </row>
    <row r="407" spans="1:7" s="41" customFormat="1" x14ac:dyDescent="0.25">
      <c r="A407" s="328">
        <v>3299</v>
      </c>
      <c r="B407" s="329"/>
      <c r="C407" s="330"/>
      <c r="D407" s="139" t="s">
        <v>73</v>
      </c>
      <c r="E407" s="140">
        <v>0</v>
      </c>
      <c r="F407" s="140">
        <v>0</v>
      </c>
      <c r="G407" s="140"/>
    </row>
    <row r="408" spans="1:7" s="41" customFormat="1" x14ac:dyDescent="0.25">
      <c r="A408" s="346" t="s">
        <v>154</v>
      </c>
      <c r="B408" s="347"/>
      <c r="C408" s="348"/>
      <c r="D408" s="155" t="s">
        <v>148</v>
      </c>
      <c r="E408" s="144">
        <v>7000</v>
      </c>
      <c r="F408" s="144">
        <v>8321.23</v>
      </c>
      <c r="G408" s="131">
        <v>66</v>
      </c>
    </row>
    <row r="409" spans="1:7" s="41" customFormat="1" x14ac:dyDescent="0.25">
      <c r="A409" s="334" t="s">
        <v>184</v>
      </c>
      <c r="B409" s="335"/>
      <c r="C409" s="336"/>
      <c r="D409" s="132" t="s">
        <v>207</v>
      </c>
      <c r="E409" s="133">
        <v>7000</v>
      </c>
      <c r="F409" s="133">
        <v>8321.23</v>
      </c>
      <c r="G409" s="133">
        <v>66</v>
      </c>
    </row>
    <row r="410" spans="1:7" s="41" customFormat="1" ht="22.5" x14ac:dyDescent="0.25">
      <c r="A410" s="337">
        <v>4</v>
      </c>
      <c r="B410" s="338"/>
      <c r="C410" s="339"/>
      <c r="D410" s="134" t="s">
        <v>21</v>
      </c>
      <c r="E410" s="135"/>
      <c r="F410" s="135">
        <v>8321.23</v>
      </c>
      <c r="G410" s="135"/>
    </row>
    <row r="411" spans="1:7" s="41" customFormat="1" ht="22.5" x14ac:dyDescent="0.25">
      <c r="A411" s="331">
        <v>42</v>
      </c>
      <c r="B411" s="332"/>
      <c r="C411" s="333"/>
      <c r="D411" s="134" t="s">
        <v>43</v>
      </c>
      <c r="E411" s="135"/>
      <c r="F411" s="135">
        <v>8321.23</v>
      </c>
      <c r="G411" s="135"/>
    </row>
    <row r="412" spans="1:7" s="41" customFormat="1" x14ac:dyDescent="0.25">
      <c r="A412" s="167">
        <v>421</v>
      </c>
      <c r="B412" s="168"/>
      <c r="C412" s="169"/>
      <c r="D412" s="171" t="s">
        <v>104</v>
      </c>
      <c r="E412" s="140"/>
      <c r="F412" s="135"/>
      <c r="G412" s="135"/>
    </row>
    <row r="413" spans="1:7" s="41" customFormat="1" x14ac:dyDescent="0.25">
      <c r="A413" s="170">
        <v>4212</v>
      </c>
      <c r="B413" s="168"/>
      <c r="C413" s="169"/>
      <c r="D413" s="139" t="s">
        <v>239</v>
      </c>
      <c r="E413" s="140"/>
      <c r="F413" s="135"/>
      <c r="G413" s="135"/>
    </row>
    <row r="414" spans="1:7" s="41" customFormat="1" x14ac:dyDescent="0.25">
      <c r="A414" s="331">
        <v>422</v>
      </c>
      <c r="B414" s="332"/>
      <c r="C414" s="333"/>
      <c r="D414" s="134" t="s">
        <v>85</v>
      </c>
      <c r="E414" s="135">
        <v>6000</v>
      </c>
      <c r="F414" s="135">
        <v>8234</v>
      </c>
      <c r="G414" s="135"/>
    </row>
    <row r="415" spans="1:7" x14ac:dyDescent="0.25">
      <c r="A415" s="328">
        <v>4221</v>
      </c>
      <c r="B415" s="329"/>
      <c r="C415" s="330"/>
      <c r="D415" s="139" t="s">
        <v>86</v>
      </c>
      <c r="E415" s="140">
        <v>2000</v>
      </c>
      <c r="F415" s="140">
        <v>4290.41</v>
      </c>
      <c r="G415" s="140"/>
    </row>
    <row r="416" spans="1:7" x14ac:dyDescent="0.25">
      <c r="A416" s="328">
        <v>4223</v>
      </c>
      <c r="B416" s="329"/>
      <c r="C416" s="330"/>
      <c r="D416" s="139" t="s">
        <v>156</v>
      </c>
      <c r="E416" s="140">
        <v>4000</v>
      </c>
      <c r="F416" s="140">
        <v>3567.5</v>
      </c>
      <c r="G416" s="140"/>
    </row>
    <row r="417" spans="1:7" x14ac:dyDescent="0.25">
      <c r="A417" s="328">
        <v>4225</v>
      </c>
      <c r="B417" s="329"/>
      <c r="C417" s="330"/>
      <c r="D417" s="139" t="s">
        <v>157</v>
      </c>
      <c r="E417" s="140"/>
      <c r="F417" s="140">
        <v>376.09</v>
      </c>
      <c r="G417" s="140"/>
    </row>
    <row r="418" spans="1:7" x14ac:dyDescent="0.25">
      <c r="A418" s="328">
        <v>4226</v>
      </c>
      <c r="B418" s="329"/>
      <c r="C418" s="330"/>
      <c r="D418" s="139" t="s">
        <v>150</v>
      </c>
      <c r="E418" s="140"/>
      <c r="F418" s="140">
        <v>0</v>
      </c>
      <c r="G418" s="140"/>
    </row>
    <row r="419" spans="1:7" ht="22.5" x14ac:dyDescent="0.25">
      <c r="A419" s="328">
        <v>4227</v>
      </c>
      <c r="B419" s="329"/>
      <c r="C419" s="330"/>
      <c r="D419" s="139" t="s">
        <v>158</v>
      </c>
      <c r="E419" s="140"/>
      <c r="F419" s="140">
        <v>0</v>
      </c>
      <c r="G419" s="140"/>
    </row>
    <row r="420" spans="1:7" s="41" customFormat="1" ht="22.5" x14ac:dyDescent="0.25">
      <c r="A420" s="331">
        <v>424</v>
      </c>
      <c r="B420" s="332"/>
      <c r="C420" s="333"/>
      <c r="D420" s="134" t="s">
        <v>159</v>
      </c>
      <c r="E420" s="135">
        <v>1000</v>
      </c>
      <c r="F420" s="135">
        <v>87.23</v>
      </c>
      <c r="G420" s="135"/>
    </row>
    <row r="421" spans="1:7" x14ac:dyDescent="0.25">
      <c r="A421" s="328">
        <v>4241</v>
      </c>
      <c r="B421" s="329"/>
      <c r="C421" s="330"/>
      <c r="D421" s="139" t="s">
        <v>160</v>
      </c>
      <c r="E421" s="140">
        <v>1000</v>
      </c>
      <c r="F421" s="140">
        <v>87.23</v>
      </c>
      <c r="G421" s="140"/>
    </row>
    <row r="422" spans="1:7" s="41" customFormat="1" x14ac:dyDescent="0.25">
      <c r="A422" s="334" t="s">
        <v>198</v>
      </c>
      <c r="B422" s="335"/>
      <c r="C422" s="336"/>
      <c r="D422" s="132" t="s">
        <v>192</v>
      </c>
      <c r="E422" s="133">
        <f t="shared" ref="E422:E427" si="88">E423</f>
        <v>1000</v>
      </c>
      <c r="F422" s="133">
        <v>0</v>
      </c>
      <c r="G422" s="133"/>
    </row>
    <row r="423" spans="1:7" s="41" customFormat="1" ht="22.5" x14ac:dyDescent="0.25">
      <c r="A423" s="337">
        <v>4</v>
      </c>
      <c r="B423" s="338"/>
      <c r="C423" s="339"/>
      <c r="D423" s="134" t="s">
        <v>21</v>
      </c>
      <c r="E423" s="135">
        <f>E424</f>
        <v>1000</v>
      </c>
      <c r="F423" s="135">
        <v>0</v>
      </c>
      <c r="G423" s="135"/>
    </row>
    <row r="424" spans="1:7" s="41" customFormat="1" ht="22.5" x14ac:dyDescent="0.25">
      <c r="A424" s="331">
        <v>42</v>
      </c>
      <c r="B424" s="332"/>
      <c r="C424" s="333"/>
      <c r="D424" s="134" t="s">
        <v>43</v>
      </c>
      <c r="E424" s="135">
        <v>1000</v>
      </c>
      <c r="F424" s="135">
        <v>0</v>
      </c>
      <c r="G424" s="135"/>
    </row>
    <row r="425" spans="1:7" s="41" customFormat="1" x14ac:dyDescent="0.25">
      <c r="A425" s="167">
        <v>421</v>
      </c>
      <c r="B425" s="168"/>
      <c r="C425" s="169"/>
      <c r="D425" s="171" t="s">
        <v>104</v>
      </c>
      <c r="E425" s="135"/>
      <c r="F425" s="135"/>
      <c r="G425" s="135"/>
    </row>
    <row r="426" spans="1:7" s="41" customFormat="1" x14ac:dyDescent="0.25">
      <c r="A426" s="170">
        <v>4212</v>
      </c>
      <c r="B426" s="168"/>
      <c r="C426" s="169"/>
      <c r="D426" s="139" t="s">
        <v>239</v>
      </c>
      <c r="E426" s="135"/>
      <c r="F426" s="135"/>
      <c r="G426" s="135"/>
    </row>
    <row r="427" spans="1:7" s="41" customFormat="1" x14ac:dyDescent="0.25">
      <c r="A427" s="331">
        <v>4221</v>
      </c>
      <c r="B427" s="332"/>
      <c r="C427" s="333"/>
      <c r="D427" s="139" t="s">
        <v>86</v>
      </c>
      <c r="E427" s="135">
        <f t="shared" si="88"/>
        <v>0</v>
      </c>
      <c r="F427" s="135">
        <v>0</v>
      </c>
      <c r="G427" s="135"/>
    </row>
    <row r="428" spans="1:7" x14ac:dyDescent="0.25">
      <c r="A428" s="328">
        <v>4221</v>
      </c>
      <c r="B428" s="329"/>
      <c r="C428" s="330"/>
      <c r="D428" s="139" t="s">
        <v>86</v>
      </c>
      <c r="E428" s="140">
        <v>0</v>
      </c>
      <c r="F428" s="140">
        <v>0</v>
      </c>
      <c r="G428" s="140"/>
    </row>
    <row r="429" spans="1:7" s="41" customFormat="1" x14ac:dyDescent="0.25">
      <c r="A429" s="334" t="s">
        <v>200</v>
      </c>
      <c r="B429" s="335"/>
      <c r="C429" s="336"/>
      <c r="D429" s="132" t="s">
        <v>208</v>
      </c>
      <c r="E429" s="133">
        <v>0</v>
      </c>
      <c r="F429" s="133"/>
      <c r="G429" s="133"/>
    </row>
    <row r="430" spans="1:7" s="41" customFormat="1" ht="22.5" x14ac:dyDescent="0.25">
      <c r="A430" s="337">
        <v>4</v>
      </c>
      <c r="B430" s="338"/>
      <c r="C430" s="339"/>
      <c r="D430" s="134" t="s">
        <v>21</v>
      </c>
      <c r="E430" s="135">
        <v>0</v>
      </c>
      <c r="F430" s="135">
        <v>0</v>
      </c>
      <c r="G430" s="135"/>
    </row>
    <row r="431" spans="1:7" s="41" customFormat="1" ht="22.5" x14ac:dyDescent="0.25">
      <c r="A431" s="331">
        <v>42</v>
      </c>
      <c r="B431" s="332"/>
      <c r="C431" s="333"/>
      <c r="D431" s="134" t="s">
        <v>43</v>
      </c>
      <c r="E431" s="135">
        <v>0</v>
      </c>
      <c r="F431" s="135">
        <v>0</v>
      </c>
      <c r="G431" s="135"/>
    </row>
    <row r="432" spans="1:7" s="41" customFormat="1" x14ac:dyDescent="0.25">
      <c r="A432" s="331">
        <v>422</v>
      </c>
      <c r="B432" s="332"/>
      <c r="C432" s="333"/>
      <c r="D432" s="134" t="s">
        <v>85</v>
      </c>
      <c r="E432" s="135">
        <v>0</v>
      </c>
      <c r="F432" s="135">
        <v>0</v>
      </c>
      <c r="G432" s="135"/>
    </row>
    <row r="433" spans="1:7" x14ac:dyDescent="0.25">
      <c r="A433" s="328">
        <v>4221</v>
      </c>
      <c r="B433" s="329"/>
      <c r="C433" s="330"/>
      <c r="D433" s="139" t="s">
        <v>86</v>
      </c>
      <c r="E433" s="140">
        <v>0</v>
      </c>
      <c r="F433" s="140">
        <v>0</v>
      </c>
      <c r="G433" s="140"/>
    </row>
    <row r="434" spans="1:7" s="41" customFormat="1" ht="22.5" x14ac:dyDescent="0.25">
      <c r="A434" s="340" t="s">
        <v>161</v>
      </c>
      <c r="B434" s="341"/>
      <c r="C434" s="342"/>
      <c r="D434" s="143" t="s">
        <v>162</v>
      </c>
      <c r="E434" s="144">
        <f t="shared" ref="E434" si="89">E435+E440</f>
        <v>0</v>
      </c>
      <c r="F434" s="144">
        <v>0</v>
      </c>
      <c r="G434" s="144"/>
    </row>
    <row r="435" spans="1:7" s="41" customFormat="1" x14ac:dyDescent="0.25">
      <c r="A435" s="334" t="s">
        <v>184</v>
      </c>
      <c r="B435" s="335"/>
      <c r="C435" s="336"/>
      <c r="D435" s="132" t="s">
        <v>193</v>
      </c>
      <c r="E435" s="133">
        <f t="shared" ref="E435:E438" si="90">E436</f>
        <v>0</v>
      </c>
      <c r="F435" s="133">
        <v>0</v>
      </c>
      <c r="G435" s="133"/>
    </row>
    <row r="436" spans="1:7" s="41" customFormat="1" x14ac:dyDescent="0.25">
      <c r="A436" s="337">
        <v>3</v>
      </c>
      <c r="B436" s="338"/>
      <c r="C436" s="339"/>
      <c r="D436" s="134" t="s">
        <v>19</v>
      </c>
      <c r="E436" s="135">
        <f t="shared" si="90"/>
        <v>0</v>
      </c>
      <c r="F436" s="135">
        <v>0</v>
      </c>
      <c r="G436" s="135"/>
    </row>
    <row r="437" spans="1:7" s="41" customFormat="1" x14ac:dyDescent="0.25">
      <c r="A437" s="331">
        <v>32</v>
      </c>
      <c r="B437" s="332"/>
      <c r="C437" s="333"/>
      <c r="D437" s="134" t="s">
        <v>32</v>
      </c>
      <c r="E437" s="135">
        <f t="shared" si="90"/>
        <v>0</v>
      </c>
      <c r="F437" s="135">
        <v>0</v>
      </c>
      <c r="G437" s="135"/>
    </row>
    <row r="438" spans="1:7" s="41" customFormat="1" x14ac:dyDescent="0.25">
      <c r="A438" s="331">
        <v>323</v>
      </c>
      <c r="B438" s="332"/>
      <c r="C438" s="333"/>
      <c r="D438" s="134" t="s">
        <v>83</v>
      </c>
      <c r="E438" s="135">
        <f t="shared" si="90"/>
        <v>0</v>
      </c>
      <c r="F438" s="135">
        <v>0</v>
      </c>
      <c r="G438" s="135"/>
    </row>
    <row r="439" spans="1:7" ht="22.5" x14ac:dyDescent="0.25">
      <c r="A439" s="328">
        <v>3232</v>
      </c>
      <c r="B439" s="329"/>
      <c r="C439" s="330"/>
      <c r="D439" s="139" t="s">
        <v>126</v>
      </c>
      <c r="E439" s="140">
        <v>0</v>
      </c>
      <c r="F439" s="140">
        <v>0</v>
      </c>
      <c r="G439" s="140"/>
    </row>
    <row r="440" spans="1:7" s="41" customFormat="1" ht="21" x14ac:dyDescent="0.25">
      <c r="A440" s="334" t="s">
        <v>184</v>
      </c>
      <c r="B440" s="335"/>
      <c r="C440" s="336"/>
      <c r="D440" s="132" t="s">
        <v>209</v>
      </c>
      <c r="E440" s="133">
        <f t="shared" ref="E440:E441" si="91">E441</f>
        <v>0</v>
      </c>
      <c r="F440" s="133"/>
      <c r="G440" s="133"/>
    </row>
    <row r="441" spans="1:7" s="41" customFormat="1" x14ac:dyDescent="0.25">
      <c r="A441" s="337">
        <v>3</v>
      </c>
      <c r="B441" s="338"/>
      <c r="C441" s="339"/>
      <c r="D441" s="134" t="s">
        <v>19</v>
      </c>
      <c r="E441" s="135">
        <f t="shared" si="91"/>
        <v>0</v>
      </c>
      <c r="F441" s="135">
        <v>0</v>
      </c>
      <c r="G441" s="135"/>
    </row>
    <row r="442" spans="1:7" s="41" customFormat="1" x14ac:dyDescent="0.25">
      <c r="A442" s="331">
        <v>32</v>
      </c>
      <c r="B442" s="332"/>
      <c r="C442" s="333"/>
      <c r="D442" s="134" t="s">
        <v>32</v>
      </c>
      <c r="E442" s="135"/>
      <c r="F442" s="135"/>
      <c r="G442" s="135"/>
    </row>
    <row r="443" spans="1:7" s="41" customFormat="1" x14ac:dyDescent="0.25">
      <c r="A443" s="331">
        <v>323</v>
      </c>
      <c r="B443" s="332"/>
      <c r="C443" s="333"/>
      <c r="D443" s="134" t="s">
        <v>83</v>
      </c>
      <c r="E443" s="135">
        <f t="shared" ref="E443" si="92">E445</f>
        <v>0</v>
      </c>
      <c r="F443" s="135">
        <v>0</v>
      </c>
      <c r="G443" s="135"/>
    </row>
    <row r="444" spans="1:7" s="41" customFormat="1" ht="22.5" x14ac:dyDescent="0.25">
      <c r="A444" s="328">
        <v>3232</v>
      </c>
      <c r="B444" s="329"/>
      <c r="C444" s="330"/>
      <c r="D444" s="139" t="s">
        <v>126</v>
      </c>
      <c r="E444" s="140">
        <v>0</v>
      </c>
      <c r="F444" s="140">
        <v>0</v>
      </c>
      <c r="G444" s="140"/>
    </row>
    <row r="445" spans="1:7" x14ac:dyDescent="0.25">
      <c r="A445" s="328">
        <v>3299</v>
      </c>
      <c r="B445" s="329"/>
      <c r="C445" s="330"/>
      <c r="D445" s="139" t="s">
        <v>73</v>
      </c>
      <c r="E445" s="140">
        <v>0</v>
      </c>
      <c r="F445" s="140">
        <v>0</v>
      </c>
      <c r="G445" s="140"/>
    </row>
    <row r="446" spans="1:7" s="41" customFormat="1" ht="15" customHeight="1" x14ac:dyDescent="0.25">
      <c r="A446" s="340" t="s">
        <v>163</v>
      </c>
      <c r="B446" s="341"/>
      <c r="C446" s="342"/>
      <c r="D446" s="143" t="s">
        <v>164</v>
      </c>
      <c r="E446" s="144">
        <v>22000</v>
      </c>
      <c r="F446" s="144">
        <v>35600</v>
      </c>
      <c r="G446" s="144">
        <v>19</v>
      </c>
    </row>
    <row r="447" spans="1:7" s="41" customFormat="1" ht="15" customHeight="1" x14ac:dyDescent="0.25">
      <c r="A447" s="334" t="s">
        <v>198</v>
      </c>
      <c r="B447" s="335"/>
      <c r="C447" s="336"/>
      <c r="D447" s="132" t="s">
        <v>192</v>
      </c>
      <c r="E447" s="133">
        <v>22000</v>
      </c>
      <c r="F447" s="133">
        <v>35000</v>
      </c>
      <c r="G447" s="133">
        <v>19</v>
      </c>
    </row>
    <row r="448" spans="1:7" s="41" customFormat="1" x14ac:dyDescent="0.25">
      <c r="A448" s="337">
        <v>3</v>
      </c>
      <c r="B448" s="338"/>
      <c r="C448" s="339"/>
      <c r="D448" s="134" t="s">
        <v>19</v>
      </c>
      <c r="E448" s="135">
        <v>15000</v>
      </c>
      <c r="F448" s="135">
        <v>21557.62</v>
      </c>
      <c r="G448" s="135"/>
    </row>
    <row r="449" spans="1:7" s="41" customFormat="1" x14ac:dyDescent="0.25">
      <c r="A449" s="331">
        <v>32</v>
      </c>
      <c r="B449" s="332"/>
      <c r="C449" s="333"/>
      <c r="D449" s="256" t="s">
        <v>32</v>
      </c>
      <c r="E449" s="135">
        <v>15000</v>
      </c>
      <c r="F449" s="135">
        <v>21557.62</v>
      </c>
      <c r="G449" s="135"/>
    </row>
    <row r="450" spans="1:7" s="41" customFormat="1" x14ac:dyDescent="0.25">
      <c r="A450" s="331">
        <v>323</v>
      </c>
      <c r="B450" s="332"/>
      <c r="C450" s="333"/>
      <c r="D450" s="154" t="s">
        <v>83</v>
      </c>
      <c r="E450" s="140">
        <v>15000</v>
      </c>
      <c r="F450" s="140">
        <v>21557.62</v>
      </c>
      <c r="G450" s="135"/>
    </row>
    <row r="451" spans="1:7" s="41" customFormat="1" x14ac:dyDescent="0.25">
      <c r="A451" s="328">
        <v>3231</v>
      </c>
      <c r="B451" s="329"/>
      <c r="C451" s="330"/>
      <c r="D451" s="139" t="s">
        <v>201</v>
      </c>
      <c r="E451" s="140">
        <v>15000</v>
      </c>
      <c r="F451" s="140">
        <v>21557.62</v>
      </c>
      <c r="G451" s="135"/>
    </row>
    <row r="452" spans="1:7" s="41" customFormat="1" ht="22.5" x14ac:dyDescent="0.25">
      <c r="A452" s="337">
        <v>4</v>
      </c>
      <c r="B452" s="338"/>
      <c r="C452" s="339"/>
      <c r="D452" s="134" t="s">
        <v>21</v>
      </c>
      <c r="E452" s="135">
        <v>7000</v>
      </c>
      <c r="F452" s="135">
        <v>13442.38</v>
      </c>
      <c r="G452" s="135"/>
    </row>
    <row r="453" spans="1:7" s="41" customFormat="1" ht="22.5" x14ac:dyDescent="0.25">
      <c r="A453" s="331">
        <v>42</v>
      </c>
      <c r="B453" s="332"/>
      <c r="C453" s="333"/>
      <c r="D453" s="134" t="s">
        <v>43</v>
      </c>
      <c r="E453" s="135"/>
      <c r="F453" s="135">
        <v>2975</v>
      </c>
      <c r="G453" s="135"/>
    </row>
    <row r="454" spans="1:7" s="41" customFormat="1" x14ac:dyDescent="0.25">
      <c r="A454" s="331">
        <v>422</v>
      </c>
      <c r="B454" s="332"/>
      <c r="C454" s="333"/>
      <c r="D454" s="134" t="s">
        <v>85</v>
      </c>
      <c r="E454" s="140"/>
      <c r="F454" s="135">
        <v>0</v>
      </c>
      <c r="G454" s="135"/>
    </row>
    <row r="455" spans="1:7" s="41" customFormat="1" x14ac:dyDescent="0.25">
      <c r="A455" s="328">
        <v>42211</v>
      </c>
      <c r="B455" s="329"/>
      <c r="C455" s="330"/>
      <c r="D455" s="139" t="s">
        <v>210</v>
      </c>
      <c r="E455" s="140">
        <v>7000</v>
      </c>
      <c r="F455" s="140">
        <v>2975</v>
      </c>
      <c r="G455" s="140"/>
    </row>
    <row r="456" spans="1:7" ht="22.5" x14ac:dyDescent="0.25">
      <c r="A456" s="331">
        <v>424</v>
      </c>
      <c r="B456" s="332"/>
      <c r="C456" s="333"/>
      <c r="D456" s="154" t="s">
        <v>159</v>
      </c>
      <c r="E456" s="135">
        <v>7000</v>
      </c>
      <c r="F456" s="135">
        <v>10467.379999999999</v>
      </c>
      <c r="G456" s="135"/>
    </row>
    <row r="457" spans="1:7" x14ac:dyDescent="0.25">
      <c r="A457" s="328">
        <v>4241</v>
      </c>
      <c r="B457" s="329"/>
      <c r="C457" s="330"/>
      <c r="D457" s="139" t="s">
        <v>160</v>
      </c>
      <c r="E457" s="140">
        <v>7000</v>
      </c>
      <c r="F457" s="140">
        <v>10467.379999999999</v>
      </c>
      <c r="G457" s="135"/>
    </row>
    <row r="458" spans="1:7" ht="15" customHeight="1" x14ac:dyDescent="0.25">
      <c r="A458" s="334" t="s">
        <v>188</v>
      </c>
      <c r="B458" s="335"/>
      <c r="C458" s="336"/>
      <c r="D458" s="274" t="s">
        <v>192</v>
      </c>
      <c r="E458" s="133">
        <f t="shared" ref="E458:F459" si="93">E459</f>
        <v>2000</v>
      </c>
      <c r="F458" s="133">
        <f t="shared" si="93"/>
        <v>600</v>
      </c>
      <c r="G458" s="135"/>
    </row>
    <row r="459" spans="1:7" ht="22.5" x14ac:dyDescent="0.25">
      <c r="A459" s="268">
        <v>4</v>
      </c>
      <c r="B459" s="269"/>
      <c r="C459" s="270"/>
      <c r="D459" s="275" t="s">
        <v>21</v>
      </c>
      <c r="E459" s="135">
        <f t="shared" si="93"/>
        <v>2000</v>
      </c>
      <c r="F459" s="135">
        <v>600</v>
      </c>
      <c r="G459" s="135"/>
    </row>
    <row r="460" spans="1:7" x14ac:dyDescent="0.25">
      <c r="A460" s="268">
        <v>424</v>
      </c>
      <c r="B460" s="272"/>
      <c r="C460" s="273"/>
      <c r="D460" s="139" t="s">
        <v>194</v>
      </c>
      <c r="E460" s="140">
        <v>2000</v>
      </c>
      <c r="F460" s="135">
        <v>600</v>
      </c>
      <c r="G460" s="135"/>
    </row>
    <row r="461" spans="1:7" x14ac:dyDescent="0.25">
      <c r="A461" s="271">
        <v>4241</v>
      </c>
      <c r="B461" s="272"/>
      <c r="C461" s="273"/>
      <c r="D461" s="139" t="s">
        <v>160</v>
      </c>
      <c r="E461" s="140">
        <v>2000</v>
      </c>
      <c r="F461" s="140">
        <v>600</v>
      </c>
      <c r="G461" s="135"/>
    </row>
    <row r="462" spans="1:7" x14ac:dyDescent="0.25">
      <c r="A462" s="328"/>
      <c r="B462" s="329"/>
      <c r="C462" s="330"/>
      <c r="D462" s="139"/>
      <c r="E462" s="140"/>
      <c r="F462" s="140"/>
      <c r="G462" s="140"/>
    </row>
    <row r="464" spans="1:7" x14ac:dyDescent="0.25">
      <c r="B464" t="s">
        <v>329</v>
      </c>
    </row>
    <row r="465" spans="2:5" ht="13.5" customHeight="1" x14ac:dyDescent="0.25">
      <c r="B465" t="s">
        <v>229</v>
      </c>
      <c r="E465" t="s">
        <v>285</v>
      </c>
    </row>
    <row r="466" spans="2:5" x14ac:dyDescent="0.25">
      <c r="B466" t="s">
        <v>230</v>
      </c>
      <c r="E466" t="s">
        <v>286</v>
      </c>
    </row>
    <row r="467" spans="2:5" ht="16.5" customHeight="1" x14ac:dyDescent="0.25"/>
  </sheetData>
  <sheetProtection formatCells="0" formatColumns="0" formatRows="0" insertColumns="0" insertRows="0" insertHyperlinks="0" deleteColumns="0" deleteRows="0" sort="0" autoFilter="0" pivotTables="0"/>
  <mergeCells count="373">
    <mergeCell ref="A457:C457"/>
    <mergeCell ref="A458:C458"/>
    <mergeCell ref="A39:C39"/>
    <mergeCell ref="A40:C40"/>
    <mergeCell ref="A41:C41"/>
    <mergeCell ref="A315:C315"/>
    <mergeCell ref="A322:C322"/>
    <mergeCell ref="A323:C323"/>
    <mergeCell ref="A268:C268"/>
    <mergeCell ref="A339:C339"/>
    <mergeCell ref="A334:C334"/>
    <mergeCell ref="A237:C237"/>
    <mergeCell ref="A238:C238"/>
    <mergeCell ref="A239:C239"/>
    <mergeCell ref="A293:C293"/>
    <mergeCell ref="A294:C294"/>
    <mergeCell ref="A257:C257"/>
    <mergeCell ref="A258:C258"/>
    <mergeCell ref="A259:C259"/>
    <mergeCell ref="A279:C279"/>
    <mergeCell ref="A261:C261"/>
    <mergeCell ref="A262:C262"/>
    <mergeCell ref="A263:C263"/>
    <mergeCell ref="A193:C193"/>
    <mergeCell ref="A287:C287"/>
    <mergeCell ref="A449:C449"/>
    <mergeCell ref="A440:C440"/>
    <mergeCell ref="A441:C441"/>
    <mergeCell ref="A442:C442"/>
    <mergeCell ref="A443:C443"/>
    <mergeCell ref="A445:C445"/>
    <mergeCell ref="A444:C444"/>
    <mergeCell ref="A421:C421"/>
    <mergeCell ref="A414:C414"/>
    <mergeCell ref="A415:C415"/>
    <mergeCell ref="A416:C416"/>
    <mergeCell ref="A417:C417"/>
    <mergeCell ref="A423:C423"/>
    <mergeCell ref="A393:C393"/>
    <mergeCell ref="A394:C394"/>
    <mergeCell ref="A395:C395"/>
    <mergeCell ref="A396:C396"/>
    <mergeCell ref="A388:C388"/>
    <mergeCell ref="A389:C389"/>
    <mergeCell ref="A390:C390"/>
    <mergeCell ref="A391:C391"/>
    <mergeCell ref="A411:C411"/>
    <mergeCell ref="A462:C462"/>
    <mergeCell ref="A149:C149"/>
    <mergeCell ref="A150:C150"/>
    <mergeCell ref="A151:C151"/>
    <mergeCell ref="A152:C152"/>
    <mergeCell ref="A153:C153"/>
    <mergeCell ref="A424:C424"/>
    <mergeCell ref="A427:C427"/>
    <mergeCell ref="A428:C428"/>
    <mergeCell ref="A429:C429"/>
    <mergeCell ref="A422:C422"/>
    <mergeCell ref="A435:C435"/>
    <mergeCell ref="A438:C438"/>
    <mergeCell ref="A439:C439"/>
    <mergeCell ref="A436:C436"/>
    <mergeCell ref="A437:C437"/>
    <mergeCell ref="A430:C430"/>
    <mergeCell ref="A431:C431"/>
    <mergeCell ref="A432:C432"/>
    <mergeCell ref="A433:C433"/>
    <mergeCell ref="A434:C434"/>
    <mergeCell ref="A418:C418"/>
    <mergeCell ref="A419:C419"/>
    <mergeCell ref="A420:C420"/>
    <mergeCell ref="A397:C397"/>
    <mergeCell ref="A404:C404"/>
    <mergeCell ref="A408:C408"/>
    <mergeCell ref="A409:C409"/>
    <mergeCell ref="A410:C410"/>
    <mergeCell ref="A398:C398"/>
    <mergeCell ref="A399:C399"/>
    <mergeCell ref="A403:C403"/>
    <mergeCell ref="A407:C407"/>
    <mergeCell ref="A401:C401"/>
    <mergeCell ref="A402:C402"/>
    <mergeCell ref="A400:C400"/>
    <mergeCell ref="A379:C379"/>
    <mergeCell ref="A380:C380"/>
    <mergeCell ref="A382:C382"/>
    <mergeCell ref="A383:C383"/>
    <mergeCell ref="A384:C384"/>
    <mergeCell ref="A392:C392"/>
    <mergeCell ref="A375:C375"/>
    <mergeCell ref="A376:C376"/>
    <mergeCell ref="A377:C377"/>
    <mergeCell ref="A378:C378"/>
    <mergeCell ref="A385:C385"/>
    <mergeCell ref="A386:C386"/>
    <mergeCell ref="A387:C387"/>
    <mergeCell ref="A355:C355"/>
    <mergeCell ref="A356:C356"/>
    <mergeCell ref="A374:C374"/>
    <mergeCell ref="A357:C357"/>
    <mergeCell ref="A358:C358"/>
    <mergeCell ref="A368:C368"/>
    <mergeCell ref="A369:C369"/>
    <mergeCell ref="A371:C371"/>
    <mergeCell ref="A372:C372"/>
    <mergeCell ref="A373:C373"/>
    <mergeCell ref="A370:C370"/>
    <mergeCell ref="A359:C359"/>
    <mergeCell ref="A360:C360"/>
    <mergeCell ref="A365:C365"/>
    <mergeCell ref="A366:C366"/>
    <mergeCell ref="A367:C367"/>
    <mergeCell ref="A351:C351"/>
    <mergeCell ref="A352:C352"/>
    <mergeCell ref="A353:C353"/>
    <mergeCell ref="A327:C327"/>
    <mergeCell ref="A328:C328"/>
    <mergeCell ref="A354:C354"/>
    <mergeCell ref="A346:C346"/>
    <mergeCell ref="A347:C347"/>
    <mergeCell ref="A348:C348"/>
    <mergeCell ref="A349:C349"/>
    <mergeCell ref="A350:C350"/>
    <mergeCell ref="A345:C345"/>
    <mergeCell ref="A333:C333"/>
    <mergeCell ref="A341:C341"/>
    <mergeCell ref="A342:C342"/>
    <mergeCell ref="A343:C343"/>
    <mergeCell ref="A344:C344"/>
    <mergeCell ref="A330:C330"/>
    <mergeCell ref="A331:C331"/>
    <mergeCell ref="A332:C332"/>
    <mergeCell ref="A338:C338"/>
    <mergeCell ref="A340:C340"/>
    <mergeCell ref="A288:C288"/>
    <mergeCell ref="A289:C289"/>
    <mergeCell ref="A304:C304"/>
    <mergeCell ref="A305:C305"/>
    <mergeCell ref="A314:C314"/>
    <mergeCell ref="A317:C317"/>
    <mergeCell ref="A329:C329"/>
    <mergeCell ref="A318:C318"/>
    <mergeCell ref="A325:C325"/>
    <mergeCell ref="A290:C290"/>
    <mergeCell ref="A292:C292"/>
    <mergeCell ref="A326:C326"/>
    <mergeCell ref="A299:C299"/>
    <mergeCell ref="A300:C300"/>
    <mergeCell ref="A147:C147"/>
    <mergeCell ref="A185:C185"/>
    <mergeCell ref="A178:C178"/>
    <mergeCell ref="A176:C176"/>
    <mergeCell ref="A177:C177"/>
    <mergeCell ref="A175:C175"/>
    <mergeCell ref="A206:C206"/>
    <mergeCell ref="A209:C209"/>
    <mergeCell ref="A204:C204"/>
    <mergeCell ref="A205:C205"/>
    <mergeCell ref="A196:C196"/>
    <mergeCell ref="A197:C197"/>
    <mergeCell ref="A191:C191"/>
    <mergeCell ref="A183:C183"/>
    <mergeCell ref="A184:C184"/>
    <mergeCell ref="A157:C157"/>
    <mergeCell ref="A158:C158"/>
    <mergeCell ref="A186:C186"/>
    <mergeCell ref="A187:C187"/>
    <mergeCell ref="A188:C188"/>
    <mergeCell ref="A166:C166"/>
    <mergeCell ref="A167:C167"/>
    <mergeCell ref="A194:C194"/>
    <mergeCell ref="A141:C141"/>
    <mergeCell ref="A142:C142"/>
    <mergeCell ref="A143:C143"/>
    <mergeCell ref="A144:C144"/>
    <mergeCell ref="A145:C145"/>
    <mergeCell ref="A146:C146"/>
    <mergeCell ref="A72:C72"/>
    <mergeCell ref="A69:C69"/>
    <mergeCell ref="A71:C71"/>
    <mergeCell ref="A70:C70"/>
    <mergeCell ref="A81:C81"/>
    <mergeCell ref="A103:C103"/>
    <mergeCell ref="A104:C104"/>
    <mergeCell ref="A82:C82"/>
    <mergeCell ref="A83:C83"/>
    <mergeCell ref="A84:C84"/>
    <mergeCell ref="A105:C105"/>
    <mergeCell ref="A106:C106"/>
    <mergeCell ref="A107:C107"/>
    <mergeCell ref="A53:C53"/>
    <mergeCell ref="A54:C54"/>
    <mergeCell ref="A55:C55"/>
    <mergeCell ref="A65:C65"/>
    <mergeCell ref="A148:C148"/>
    <mergeCell ref="A139:C139"/>
    <mergeCell ref="A75:C75"/>
    <mergeCell ref="A76:C76"/>
    <mergeCell ref="A77:C77"/>
    <mergeCell ref="A79:C79"/>
    <mergeCell ref="A122:C122"/>
    <mergeCell ref="A123:C123"/>
    <mergeCell ref="A109:C109"/>
    <mergeCell ref="A110:C110"/>
    <mergeCell ref="A111:C111"/>
    <mergeCell ref="A112:C112"/>
    <mergeCell ref="A98:C98"/>
    <mergeCell ref="A99:C99"/>
    <mergeCell ref="A100:C100"/>
    <mergeCell ref="A101:C101"/>
    <mergeCell ref="A102:C102"/>
    <mergeCell ref="A80:C80"/>
    <mergeCell ref="A56:C56"/>
    <mergeCell ref="A57:C57"/>
    <mergeCell ref="A58:C58"/>
    <mergeCell ref="A59:C59"/>
    <mergeCell ref="A60:C60"/>
    <mergeCell ref="A67:C67"/>
    <mergeCell ref="A68:C68"/>
    <mergeCell ref="A61:C61"/>
    <mergeCell ref="A62:C62"/>
    <mergeCell ref="A63:C63"/>
    <mergeCell ref="A64:C64"/>
    <mergeCell ref="A1:G1"/>
    <mergeCell ref="A3:G3"/>
    <mergeCell ref="A5:C5"/>
    <mergeCell ref="A9:C9"/>
    <mergeCell ref="A6:C6"/>
    <mergeCell ref="A47:C47"/>
    <mergeCell ref="A35:C35"/>
    <mergeCell ref="A36:C36"/>
    <mergeCell ref="A37:C37"/>
    <mergeCell ref="A38:C38"/>
    <mergeCell ref="A42:C42"/>
    <mergeCell ref="A10:C10"/>
    <mergeCell ref="A18:C18"/>
    <mergeCell ref="A17:C17"/>
    <mergeCell ref="A11:C11"/>
    <mergeCell ref="A16:C16"/>
    <mergeCell ref="A29:C29"/>
    <mergeCell ref="A43:C43"/>
    <mergeCell ref="A44:C44"/>
    <mergeCell ref="A45:C45"/>
    <mergeCell ref="A46:C46"/>
    <mergeCell ref="A13:C13"/>
    <mergeCell ref="A15:C15"/>
    <mergeCell ref="A7:C7"/>
    <mergeCell ref="A456:C456"/>
    <mergeCell ref="A455:C455"/>
    <mergeCell ref="A452:C452"/>
    <mergeCell ref="A453:C453"/>
    <mergeCell ref="A454:C454"/>
    <mergeCell ref="A179:C179"/>
    <mergeCell ref="A180:C180"/>
    <mergeCell ref="A182:C182"/>
    <mergeCell ref="A48:C48"/>
    <mergeCell ref="A49:C49"/>
    <mergeCell ref="A50:C50"/>
    <mergeCell ref="A51:C51"/>
    <mergeCell ref="A451:C451"/>
    <mergeCell ref="A446:C446"/>
    <mergeCell ref="A447:C447"/>
    <mergeCell ref="A448:C448"/>
    <mergeCell ref="A450:C450"/>
    <mergeCell ref="A133:C133"/>
    <mergeCell ref="A134:C134"/>
    <mergeCell ref="A135:C135"/>
    <mergeCell ref="A136:C136"/>
    <mergeCell ref="A137:C137"/>
    <mergeCell ref="A127:C127"/>
    <mergeCell ref="A66:C66"/>
    <mergeCell ref="A8:C8"/>
    <mergeCell ref="A34:C34"/>
    <mergeCell ref="A19:C19"/>
    <mergeCell ref="A20:C20"/>
    <mergeCell ref="A21:C21"/>
    <mergeCell ref="A22:C22"/>
    <mergeCell ref="A23:C23"/>
    <mergeCell ref="A24:C24"/>
    <mergeCell ref="A26:C26"/>
    <mergeCell ref="A27:C27"/>
    <mergeCell ref="A28:C28"/>
    <mergeCell ref="A30:C30"/>
    <mergeCell ref="A31:C31"/>
    <mergeCell ref="A32:C32"/>
    <mergeCell ref="A33:C33"/>
    <mergeCell ref="A12:C12"/>
    <mergeCell ref="A52:C52"/>
    <mergeCell ref="A154:C154"/>
    <mergeCell ref="A155:C155"/>
    <mergeCell ref="A131:C131"/>
    <mergeCell ref="A132:C132"/>
    <mergeCell ref="A138:C138"/>
    <mergeCell ref="A86:C86"/>
    <mergeCell ref="A87:C87"/>
    <mergeCell ref="A88:C88"/>
    <mergeCell ref="A89:C89"/>
    <mergeCell ref="A90:C90"/>
    <mergeCell ref="A91:C91"/>
    <mergeCell ref="A97:C97"/>
    <mergeCell ref="A92:C92"/>
    <mergeCell ref="A93:C93"/>
    <mergeCell ref="A94:C94"/>
    <mergeCell ref="A74:C74"/>
    <mergeCell ref="A85:C85"/>
    <mergeCell ref="A95:C95"/>
    <mergeCell ref="A96:C96"/>
    <mergeCell ref="A73:C73"/>
    <mergeCell ref="A126:C126"/>
    <mergeCell ref="A108:C108"/>
    <mergeCell ref="A115:C115"/>
    <mergeCell ref="A245:C245"/>
    <mergeCell ref="A218:C218"/>
    <mergeCell ref="A219:C219"/>
    <mergeCell ref="A220:C220"/>
    <mergeCell ref="A221:C221"/>
    <mergeCell ref="A233:C233"/>
    <mergeCell ref="A234:C234"/>
    <mergeCell ref="A235:C235"/>
    <mergeCell ref="A232:C232"/>
    <mergeCell ref="A231:C231"/>
    <mergeCell ref="A227:C227"/>
    <mergeCell ref="A228:C228"/>
    <mergeCell ref="A225:C225"/>
    <mergeCell ref="A226:C226"/>
    <mergeCell ref="A223:C223"/>
    <mergeCell ref="A241:C241"/>
    <mergeCell ref="A242:C242"/>
    <mergeCell ref="A243:C243"/>
    <mergeCell ref="A244:C244"/>
    <mergeCell ref="A217:C217"/>
    <mergeCell ref="A116:C116"/>
    <mergeCell ref="A117:C117"/>
    <mergeCell ref="A118:C118"/>
    <mergeCell ref="A113:C113"/>
    <mergeCell ref="A114:C114"/>
    <mergeCell ref="A124:C124"/>
    <mergeCell ref="A125:C125"/>
    <mergeCell ref="A119:C119"/>
    <mergeCell ref="A161:C161"/>
    <mergeCell ref="A162:C162"/>
    <mergeCell ref="A163:C163"/>
    <mergeCell ref="A164:C164"/>
    <mergeCell ref="A165:C165"/>
    <mergeCell ref="A168:C168"/>
    <mergeCell ref="A120:C120"/>
    <mergeCell ref="A121:C121"/>
    <mergeCell ref="A156:C156"/>
    <mergeCell ref="A159:C159"/>
    <mergeCell ref="A160:C160"/>
    <mergeCell ref="A130:C130"/>
    <mergeCell ref="A128:C128"/>
    <mergeCell ref="A129:C129"/>
    <mergeCell ref="A140:C140"/>
    <mergeCell ref="A246:C246"/>
    <mergeCell ref="A247:C247"/>
    <mergeCell ref="A248:C248"/>
    <mergeCell ref="A249:C249"/>
    <mergeCell ref="A281:C281"/>
    <mergeCell ref="A282:C282"/>
    <mergeCell ref="A283:C283"/>
    <mergeCell ref="A284:C284"/>
    <mergeCell ref="A250:C250"/>
    <mergeCell ref="A275:C275"/>
    <mergeCell ref="A276:C276"/>
    <mergeCell ref="A277:C277"/>
    <mergeCell ref="A278:C278"/>
    <mergeCell ref="A251:C251"/>
    <mergeCell ref="A252:C252"/>
    <mergeCell ref="A253:C253"/>
    <mergeCell ref="A254:C254"/>
    <mergeCell ref="A255:C255"/>
    <mergeCell ref="A256:C25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 novo</vt:lpstr>
      <vt:lpstr>Prihodi i rashodi po izvori (2</vt:lpstr>
      <vt:lpstr>Rashodi prema funkcijskoj kl</vt:lpstr>
      <vt:lpstr>Račun financiranja</vt:lpstr>
      <vt:lpstr>POSEBNI DIO</vt:lpstr>
      <vt:lpstr>' Račun prihoda i rashoda novo'!Ispis_naslova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Davorka</cp:lastModifiedBy>
  <cp:lastPrinted>2026-03-06T11:54:49Z</cp:lastPrinted>
  <dcterms:created xsi:type="dcterms:W3CDTF">2022-08-12T12:51:27Z</dcterms:created>
  <dcterms:modified xsi:type="dcterms:W3CDTF">2026-03-30T08:17:51Z</dcterms:modified>
</cp:coreProperties>
</file>